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Лист1!$A$1:$U$300</definedName>
  </definedNames>
  <calcPr calcId="145621"/>
</workbook>
</file>

<file path=xl/calcChain.xml><?xml version="1.0" encoding="utf-8"?>
<calcChain xmlns="http://schemas.openxmlformats.org/spreadsheetml/2006/main">
  <c r="F90" i="1" l="1"/>
  <c r="H90" i="1"/>
  <c r="F92" i="1"/>
  <c r="F85" i="1"/>
  <c r="F93" i="1"/>
  <c r="S90" i="1"/>
  <c r="Q90" i="1"/>
  <c r="P90" i="1"/>
  <c r="O90" i="1"/>
  <c r="N90" i="1"/>
  <c r="M90" i="1"/>
  <c r="L90" i="1"/>
  <c r="K90" i="1"/>
  <c r="J90" i="1"/>
  <c r="I90" i="1"/>
  <c r="Q81" i="1" l="1"/>
  <c r="P81" i="1"/>
  <c r="P57" i="1" s="1"/>
  <c r="O81" i="1"/>
  <c r="N81" i="1"/>
  <c r="M81" i="1"/>
  <c r="L81" i="1"/>
  <c r="K81" i="1"/>
  <c r="J81" i="1"/>
  <c r="G60" i="1"/>
  <c r="H67" i="1"/>
  <c r="S60" i="1"/>
  <c r="S57" i="1"/>
  <c r="F198" i="1" l="1"/>
  <c r="T198" i="1"/>
  <c r="R198" i="1"/>
  <c r="Q198" i="1"/>
  <c r="O198" i="1"/>
  <c r="N198" i="1"/>
  <c r="M198" i="1"/>
  <c r="L198" i="1"/>
  <c r="K198" i="1"/>
  <c r="J198" i="1"/>
  <c r="I198" i="1"/>
  <c r="H198" i="1"/>
  <c r="G198" i="1"/>
  <c r="F128" i="1"/>
  <c r="T128" i="1"/>
  <c r="R128" i="1"/>
  <c r="Q128" i="1"/>
  <c r="O128" i="1"/>
  <c r="N128" i="1"/>
  <c r="M128" i="1"/>
  <c r="L128" i="1"/>
  <c r="K128" i="1"/>
  <c r="J128" i="1"/>
  <c r="I128" i="1"/>
  <c r="H128" i="1"/>
  <c r="G128" i="1"/>
  <c r="F45" i="1"/>
  <c r="T90" i="1" l="1"/>
  <c r="F105" i="1"/>
  <c r="F96" i="1"/>
  <c r="F95" i="1"/>
  <c r="F94" i="1"/>
  <c r="F91" i="1"/>
  <c r="F89" i="1"/>
  <c r="F88" i="1"/>
  <c r="F87" i="1"/>
  <c r="F86" i="1"/>
  <c r="F84" i="1"/>
  <c r="F83" i="1"/>
  <c r="F82" i="1"/>
  <c r="F80" i="1"/>
  <c r="F79" i="1"/>
  <c r="F78" i="1"/>
  <c r="F73" i="1"/>
  <c r="F72" i="1"/>
  <c r="F71" i="1"/>
  <c r="F70" i="1"/>
  <c r="F69" i="1"/>
  <c r="F66" i="1"/>
  <c r="F65" i="1"/>
  <c r="F64" i="1"/>
  <c r="F63" i="1"/>
  <c r="F62" i="1"/>
  <c r="F61" i="1"/>
  <c r="T67" i="1"/>
  <c r="R67" i="1"/>
  <c r="Q67" i="1"/>
  <c r="O67" i="1"/>
  <c r="N67" i="1"/>
  <c r="M67" i="1"/>
  <c r="L67" i="1"/>
  <c r="K67" i="1"/>
  <c r="J67" i="1"/>
  <c r="I67" i="1"/>
  <c r="Q60" i="1"/>
  <c r="Q57" i="1" s="1"/>
  <c r="O60" i="1"/>
  <c r="M57" i="1"/>
  <c r="I81" i="1"/>
  <c r="F67" i="1" l="1"/>
  <c r="I57" i="1"/>
  <c r="O57" i="1"/>
  <c r="R81" i="1"/>
  <c r="R90" i="1" s="1"/>
  <c r="H81" i="1"/>
  <c r="G81" i="1"/>
  <c r="G90" i="1" s="1"/>
  <c r="T60" i="1"/>
  <c r="R60" i="1"/>
  <c r="N60" i="1"/>
  <c r="M60" i="1"/>
  <c r="L60" i="1"/>
  <c r="K60" i="1"/>
  <c r="J60" i="1"/>
  <c r="H60" i="1"/>
  <c r="H57" i="1" s="1"/>
  <c r="L57" i="1" l="1"/>
  <c r="N57" i="1"/>
  <c r="T57" i="1"/>
  <c r="F57" i="1" s="1"/>
  <c r="J57" i="1"/>
  <c r="K57" i="1"/>
  <c r="R57" i="1"/>
  <c r="T156" i="1"/>
  <c r="R156" i="1"/>
  <c r="K156" i="1"/>
  <c r="J156" i="1"/>
  <c r="G156" i="1"/>
  <c r="T226" i="1"/>
  <c r="R226" i="1"/>
  <c r="K226" i="1"/>
  <c r="J226" i="1"/>
  <c r="G226" i="1"/>
  <c r="G67" i="1" l="1"/>
  <c r="G57" i="1" s="1"/>
  <c r="F229" i="1"/>
  <c r="F228" i="1"/>
  <c r="F227" i="1"/>
  <c r="F225" i="1"/>
  <c r="F224" i="1"/>
  <c r="F223" i="1"/>
  <c r="F222" i="1"/>
  <c r="F221" i="1"/>
  <c r="H220" i="1"/>
  <c r="H226" i="1" s="1"/>
  <c r="F219" i="1"/>
  <c r="F218" i="1"/>
  <c r="F212" i="1"/>
  <c r="F211" i="1"/>
  <c r="F210" i="1"/>
  <c r="F209" i="1"/>
  <c r="H208" i="1"/>
  <c r="F208" i="1" s="1"/>
  <c r="F207" i="1"/>
  <c r="F206" i="1"/>
  <c r="F205" i="1"/>
  <c r="F204" i="1"/>
  <c r="F203" i="1"/>
  <c r="F202" i="1"/>
  <c r="T201" i="1"/>
  <c r="K201" i="1"/>
  <c r="J201" i="1"/>
  <c r="H201" i="1"/>
  <c r="G201" i="1"/>
  <c r="F186" i="1"/>
  <c r="F159" i="1"/>
  <c r="F158" i="1"/>
  <c r="F157" i="1"/>
  <c r="F155" i="1"/>
  <c r="F154" i="1"/>
  <c r="F153" i="1"/>
  <c r="F152" i="1"/>
  <c r="F151" i="1"/>
  <c r="H150" i="1"/>
  <c r="H156" i="1" s="1"/>
  <c r="F149" i="1"/>
  <c r="F148" i="1"/>
  <c r="F142" i="1"/>
  <c r="F141" i="1"/>
  <c r="F140" i="1"/>
  <c r="F139" i="1"/>
  <c r="H138" i="1"/>
  <c r="F138" i="1" s="1"/>
  <c r="F137" i="1"/>
  <c r="F136" i="1"/>
  <c r="F135" i="1"/>
  <c r="F134" i="1"/>
  <c r="F133" i="1"/>
  <c r="F132" i="1"/>
  <c r="T131" i="1"/>
  <c r="K131" i="1"/>
  <c r="J131" i="1"/>
  <c r="H131" i="1"/>
  <c r="G131" i="1"/>
  <c r="F116" i="1"/>
  <c r="F150" i="1" l="1"/>
  <c r="F156" i="1" s="1"/>
  <c r="F201" i="1"/>
  <c r="F220" i="1"/>
  <c r="F226" i="1" s="1"/>
  <c r="F131" i="1"/>
  <c r="F106" i="1" l="1"/>
  <c r="F81" i="1" l="1"/>
  <c r="F60" i="1"/>
  <c r="F250" i="1" l="1"/>
  <c r="F253" i="1" s="1"/>
</calcChain>
</file>

<file path=xl/sharedStrings.xml><?xml version="1.0" encoding="utf-8"?>
<sst xmlns="http://schemas.openxmlformats.org/spreadsheetml/2006/main" count="393" uniqueCount="179">
  <si>
    <t xml:space="preserve">        Показатели финансового состояния учреждения (подразделения)</t>
  </si>
  <si>
    <t xml:space="preserve">                       (последнюю отчетную дату)</t>
  </si>
  <si>
    <t>N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</si>
  <si>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</si>
  <si>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</si>
  <si>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</si>
  <si>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</si>
  <si>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</si>
  <si>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</si>
  <si>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</si>
  <si>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</si>
  <si>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</si>
  <si>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</si>
  <si>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</si>
  <si>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</si>
  <si>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</si>
  <si>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</si>
  <si>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</si>
  <si>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</si>
  <si>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</si>
  <si>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</si>
  <si>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</si>
  <si>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</si>
  <si>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</si>
  <si>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</si>
  <si>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</si>
  <si>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</si>
  <si>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</si>
  <si>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</si>
  <si>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</si>
  <si>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</si>
  <si>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</si>
  <si>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</si>
  <si>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</si>
  <si>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</si>
  <si>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</si>
  <si>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</si>
  <si>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</si>
  <si>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</si>
  <si>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</si>
  <si>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</si>
  <si>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</si>
  <si>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</si>
  <si>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</si>
  <si>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</si>
  <si>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</si>
  <si>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</si>
  <si>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</si>
  <si>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</si>
  <si>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</si>
  <si>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</si>
  <si>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</si>
  <si>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</si>
  <si>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</si>
  <si>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</si>
  <si>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</si>
  <si>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</si>
  <si>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</si>
  <si>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</si>
  <si>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</si>
  <si>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Федеральнымзаконом 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</si>
  <si>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</si>
  <si>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</si>
  <si>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</si>
  <si>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</si>
  <si>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</si>
  <si>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на ____________________________ 20__ г.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</si>
  <si>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</si>
  <si>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</si>
  <si>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</si>
  <si>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</si>
  <si>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</si>
  <si>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</si>
  <si>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</si>
  <si>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 кодексом Российской Федерации), всего:</t>
  </si>
  <si>
    <t>Объем средств, поступивших во временное распоряжение, всего:</t>
  </si>
  <si>
    <t>КФСР</t>
  </si>
  <si>
    <t>КЦСР</t>
  </si>
  <si>
    <t>КВР</t>
  </si>
  <si>
    <t>КОСГУ</t>
  </si>
  <si>
    <t xml:space="preserve">оплата труда </t>
  </si>
  <si>
    <t>начисления на выплаты по оплате труда</t>
  </si>
  <si>
    <t>прочие выплаты</t>
  </si>
  <si>
    <t>услуги связи</t>
  </si>
  <si>
    <t>коммунальные услуги</t>
  </si>
  <si>
    <t>Работы по содержанию имущества</t>
  </si>
  <si>
    <t>Основные средства</t>
  </si>
  <si>
    <t>Материальные запасы</t>
  </si>
  <si>
    <t>Прочие работы</t>
  </si>
  <si>
    <t>налог на землю и им-во</t>
  </si>
  <si>
    <t>пр.налоги и др.расходы</t>
  </si>
  <si>
    <t>траспортные услуги</t>
  </si>
  <si>
    <t>из них: увеличение остатков средств</t>
  </si>
  <si>
    <t>Из них: уменьшение остатков средств</t>
  </si>
  <si>
    <t>Приложение к Порядку составления и утверждения плана финансово-хозяйственной деятельности федеральных государственных учреждений, находящихся в ведении ФМБА России, утвержденному приказом ФМБА России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</si>
  <si>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</si>
  <si>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</si>
  <si>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</si>
  <si>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</si>
  <si>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</si>
  <si>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</si>
  <si>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</si>
  <si>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</si>
  <si>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учреждения (подразделения)</t>
  </si>
  <si>
    <t>по ОКПО</t>
  </si>
  <si>
    <t xml:space="preserve">ИНН / КПП  </t>
  </si>
  <si>
    <t>5244010299/524401001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</si>
  <si>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</si>
  <si>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</si>
  <si>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</si>
  <si>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Балахнинского муниципального района Нижегородская области</t>
  </si>
  <si>
    <t>Адрес фактического местонахождения государственного бюджетного учреждения (подразделения)</t>
  </si>
  <si>
    <t>Нижегородская обл., Балахнинский район, р.п. Первое Мая, ул. Садовая, д. 39</t>
  </si>
  <si>
    <t xml:space="preserve">I.  Сведения о деятельности государственного бюджетного учреждения </t>
  </si>
  <si>
    <t>1.1. Цели деятельности государственного бюджетного учреждения (подразделения):</t>
  </si>
  <si>
    <t>Образование</t>
  </si>
  <si>
    <t>1.2. Виды деятельности государственного бюджетного учреждения (подразделения):</t>
  </si>
  <si>
    <t>Образовательная деятельность</t>
  </si>
  <si>
    <t>1.3. Перечень услуг (работ), осуществляемых на платной основе:</t>
  </si>
  <si>
    <t>Директор МБОУ "СОШ № 17"</t>
  </si>
  <si>
    <t>Мартакова Е. А.</t>
  </si>
  <si>
    <t>Бухгалтер МБОУ "СОШ № 17"</t>
  </si>
  <si>
    <t>Ведущий экономист МКУ "ЦБУО"</t>
  </si>
  <si>
    <t>Юрьева Т. П.</t>
  </si>
  <si>
    <t>муниципальное бюджетное общеобразовательное учреждение "Средняя общеобразовательная школа № 17"</t>
  </si>
  <si>
    <t>уплата иных платежей</t>
  </si>
  <si>
    <t>Выплаты по расходам на закупку товаров, работ, услуг, всего</t>
  </si>
  <si>
    <t>Таблица 5</t>
  </si>
  <si>
    <t>Таблица 6</t>
  </si>
  <si>
    <t>СОГЛАСОВАНО</t>
  </si>
  <si>
    <t>Мартакова Е.А.</t>
  </si>
  <si>
    <t>_______________________ 20____г.</t>
  </si>
  <si>
    <t>пени по налогам и сборам</t>
  </si>
  <si>
    <t>Начальник Управления образования и социально-правовой защиты детства Администрации Балахнинского муниципального района</t>
  </si>
  <si>
    <t>Сугакова Е.И.</t>
  </si>
  <si>
    <r>
      <t>на 20</t>
    </r>
    <r>
      <rPr>
        <b/>
        <u/>
        <sz val="14"/>
        <rFont val="Calibri"/>
        <family val="2"/>
        <charset val="204"/>
      </rPr>
      <t>19</t>
    </r>
    <r>
      <rPr>
        <b/>
        <sz val="14"/>
        <rFont val="Calibri"/>
        <family val="2"/>
        <charset val="204"/>
      </rPr>
      <t xml:space="preserve">  год </t>
    </r>
  </si>
  <si>
    <t>01112S2090</t>
  </si>
  <si>
    <t>субсидия на иные цели</t>
  </si>
  <si>
    <t>22Э</t>
  </si>
  <si>
    <t>22Т</t>
  </si>
  <si>
    <t>22В</t>
  </si>
  <si>
    <t>Подарки</t>
  </si>
  <si>
    <r>
      <t>на 20</t>
    </r>
    <r>
      <rPr>
        <u/>
        <sz val="18"/>
        <color theme="1"/>
        <rFont val="Arial"/>
        <family val="2"/>
        <charset val="204"/>
      </rPr>
      <t>19</t>
    </r>
    <r>
      <rPr>
        <sz val="18"/>
        <color theme="1"/>
        <rFont val="Arial"/>
        <family val="2"/>
        <charset val="204"/>
      </rPr>
      <t xml:space="preserve"> г. очередной финансовый год</t>
    </r>
  </si>
  <si>
    <t>на 2020 г. 1-ый год планового периода</t>
  </si>
  <si>
    <t>на 2021 г. 2-ой год планового периода</t>
  </si>
  <si>
    <t>на 2022 г. 1-ый год планового периода</t>
  </si>
  <si>
    <t>больничный лист за счет работодателя</t>
  </si>
  <si>
    <t>Госпошлина на постановку на учет транспорта</t>
  </si>
  <si>
    <t>Сумма руб.</t>
  </si>
  <si>
    <t>суточные</t>
  </si>
  <si>
    <t>командировачные</t>
  </si>
  <si>
    <t>оплата труда и начисления на выплаты по оплате труда, прочие выплаты</t>
  </si>
  <si>
    <t>22М</t>
  </si>
  <si>
    <t>Лизинговые платежи</t>
  </si>
  <si>
    <t>Страховка</t>
  </si>
  <si>
    <t>ГСМ</t>
  </si>
  <si>
    <t>120725170, 120725210</t>
  </si>
  <si>
    <r>
      <t xml:space="preserve">                   </t>
    </r>
    <r>
      <rPr>
        <b/>
        <u/>
        <sz val="18"/>
        <color rgb="FF000000"/>
        <rFont val="Courier New"/>
        <family val="3"/>
        <charset val="204"/>
      </rPr>
      <t>на _31 декабря 2019 г.</t>
    </r>
  </si>
  <si>
    <r>
      <t>"_31</t>
    </r>
    <r>
      <rPr>
        <b/>
        <u/>
        <sz val="11"/>
        <rFont val="Calibri"/>
        <family val="2"/>
        <charset val="204"/>
      </rPr>
      <t>_</t>
    </r>
    <r>
      <rPr>
        <b/>
        <sz val="11"/>
        <rFont val="Calibri"/>
        <family val="2"/>
        <charset val="204"/>
      </rPr>
      <t>"_декабря</t>
    </r>
    <r>
      <rPr>
        <b/>
        <u/>
        <sz val="11"/>
        <rFont val="Calibri"/>
        <family val="2"/>
        <charset val="204"/>
      </rPr>
      <t xml:space="preserve"> 2019г</t>
    </r>
    <r>
      <rPr>
        <b/>
        <sz val="11"/>
        <rFont val="Calibri"/>
        <family val="2"/>
        <charset val="204"/>
      </rPr>
      <t>.</t>
    </r>
  </si>
  <si>
    <r>
      <t>на _</t>
    </r>
    <r>
      <rPr>
        <u/>
        <sz val="18"/>
        <color rgb="FF333333"/>
        <rFont val="Arial"/>
        <family val="2"/>
        <charset val="204"/>
      </rPr>
      <t>31 декабря</t>
    </r>
    <r>
      <rPr>
        <sz val="18"/>
        <color rgb="FF333333"/>
        <rFont val="Arial"/>
        <family val="2"/>
        <charset val="204"/>
      </rPr>
      <t>_ 2019 г.</t>
    </r>
  </si>
  <si>
    <r>
      <t>на _</t>
    </r>
    <r>
      <rPr>
        <u/>
        <sz val="18"/>
        <color rgb="FF333333"/>
        <rFont val="Arial"/>
        <family val="2"/>
        <charset val="204"/>
      </rPr>
      <t>31 декабря</t>
    </r>
    <r>
      <rPr>
        <sz val="18"/>
        <color rgb="FF333333"/>
        <rFont val="Arial"/>
        <family val="2"/>
        <charset val="204"/>
      </rPr>
      <t>_ 2020 г.</t>
    </r>
  </si>
  <si>
    <t>на _31 декабря _ 2021 г.</t>
  </si>
  <si>
    <r>
      <t xml:space="preserve">                                                                                                                            на 31 декабря</t>
    </r>
    <r>
      <rPr>
        <u/>
        <sz val="18"/>
        <color rgb="FF333333"/>
        <rFont val="Arial"/>
        <family val="2"/>
        <charset val="204"/>
      </rPr>
      <t xml:space="preserve"> 2019 г.</t>
    </r>
  </si>
  <si>
    <t>код субсидии</t>
  </si>
  <si>
    <t>Гурина Л.Г.</t>
  </si>
  <si>
    <t>субсидия на осуществлении полномочий в области общего образования в муниципальных общеобразовательных организациях</t>
  </si>
  <si>
    <t>субсидии на выполнение муниципального задания</t>
  </si>
  <si>
    <t>субсидии за счет средств резервного фонда Правительства Нижегородской области</t>
  </si>
  <si>
    <t>субсидии на выплату заработанной платы с начислениями на нее работникам муниципальных учреждений и органов местного самоуправления</t>
  </si>
  <si>
    <t>субсидии на исполнение полномочий по финанс. обеспечению двухразовым бесплатным питанием обучающихся с ОВЗ</t>
  </si>
  <si>
    <t>субсидии на проведение мероприятий в рамках подпрограммы "Укрепление материально-технической базы образовательных учреждений"</t>
  </si>
  <si>
    <t>субсидии на проведение мероприятий по организации каникулярного отдыха и оздоровотельного отдыха и оздоровления детей</t>
  </si>
  <si>
    <t>субсидия на обеспечение питанием детей, находящихся в трудной жизненной ситуации в рамках подпрограммы "Школное питание как основа здоровьесбережения учащихся"</t>
  </si>
  <si>
    <t xml:space="preserve">субсидия на проведение мероприятий в рамках муниципальной программы "Содействие временной занятости граждан, испытывающих трудности в поиске работы, </t>
  </si>
  <si>
    <t>субсидии общеобр. Организациям на выплату компенсации педагогическим работникам за работу по подготовке и проведению ГИА</t>
  </si>
  <si>
    <t>субсидии на погашение кредиторской задолженности прошлых лет</t>
  </si>
  <si>
    <t>родительская плата в ОО</t>
  </si>
  <si>
    <t>дополнительные платные услуги</t>
  </si>
  <si>
    <t>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</si>
</sst>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8"/>
      <color rgb="FF000000"/>
      <name val="Courier New"/>
      <family val="3"/>
      <charset val="204"/>
    </font>
    <font>
      <sz val="18"/>
      <color rgb="FF00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sz val="18"/>
      <color rgb="FF333333"/>
      <name val="Arial"/>
      <family val="2"/>
      <charset val="204"/>
    </font>
    <font>
      <u/>
      <sz val="18"/>
      <color theme="10"/>
      <name val="Calibri"/>
      <family val="2"/>
      <charset val="204"/>
    </font>
    <font>
      <sz val="18"/>
      <color rgb="FFFF0000"/>
      <name val="Arial"/>
      <family val="2"/>
      <charset val="204"/>
    </font>
    <font>
      <sz val="18"/>
      <name val="Arial"/>
      <family val="2"/>
      <charset val="204"/>
    </font>
    <font>
      <sz val="18"/>
      <color theme="1"/>
      <name val="Calibri"/>
      <family val="2"/>
      <charset val="204"/>
    </font>
    <font>
      <b/>
      <sz val="18"/>
      <color theme="1"/>
      <name val="Arial"/>
      <family val="2"/>
      <charset val="204"/>
    </font>
    <font>
      <u/>
      <sz val="18"/>
      <color rgb="FF333333"/>
      <name val="Arial"/>
      <family val="2"/>
      <charset val="204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4"/>
      <name val="Calibri"/>
      <family val="2"/>
      <charset val="204"/>
    </font>
    <font>
      <b/>
      <u/>
      <sz val="14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b/>
      <u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18"/>
      <color theme="1"/>
      <name val="Arial"/>
      <family val="2"/>
      <charset val="204"/>
    </font>
    <font>
      <b/>
      <sz val="18"/>
      <color rgb="FF000000"/>
      <name val="Courier New"/>
      <family val="3"/>
      <charset val="204"/>
    </font>
    <font>
      <b/>
      <u/>
      <sz val="18"/>
      <color rgb="FF000000"/>
      <name val="Courier New"/>
      <family val="3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/>
    <xf numFmtId="0" fontId="5" fillId="2" borderId="2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2" fillId="0" borderId="0" xfId="0" applyFont="1" applyAlignment="1"/>
    <xf numFmtId="0" fontId="5" fillId="2" borderId="19" xfId="0" applyFont="1" applyFill="1" applyBorder="1" applyAlignment="1">
      <alignment horizontal="center" vertical="top" wrapText="1"/>
    </xf>
    <xf numFmtId="0" fontId="4" fillId="0" borderId="12" xfId="0" applyFont="1" applyBorder="1"/>
    <xf numFmtId="0" fontId="5" fillId="2" borderId="12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26" xfId="0" applyFont="1" applyFill="1" applyBorder="1" applyAlignment="1">
      <alignment vertical="top" wrapText="1"/>
    </xf>
    <xf numFmtId="0" fontId="9" fillId="2" borderId="11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15" xfId="0" applyFont="1" applyFill="1" applyBorder="1" applyAlignment="1">
      <alignment vertical="top" wrapText="1"/>
    </xf>
    <xf numFmtId="0" fontId="5" fillId="2" borderId="21" xfId="0" applyFont="1" applyFill="1" applyBorder="1" applyAlignment="1">
      <alignment horizontal="center" wrapText="1"/>
    </xf>
    <xf numFmtId="2" fontId="5" fillId="2" borderId="11" xfId="0" applyNumberFormat="1" applyFont="1" applyFill="1" applyBorder="1" applyAlignment="1">
      <alignment wrapText="1"/>
    </xf>
    <xf numFmtId="2" fontId="5" fillId="2" borderId="11" xfId="0" applyNumberFormat="1" applyFont="1" applyFill="1" applyBorder="1" applyAlignment="1">
      <alignment vertical="top" wrapText="1"/>
    </xf>
    <xf numFmtId="2" fontId="5" fillId="2" borderId="21" xfId="0" applyNumberFormat="1" applyFont="1" applyFill="1" applyBorder="1" applyAlignment="1">
      <alignment wrapText="1"/>
    </xf>
    <xf numFmtId="2" fontId="5" fillId="2" borderId="10" xfId="0" applyNumberFormat="1" applyFont="1" applyFill="1" applyBorder="1" applyAlignment="1">
      <alignment wrapText="1"/>
    </xf>
    <xf numFmtId="0" fontId="4" fillId="0" borderId="8" xfId="0" applyFont="1" applyBorder="1"/>
    <xf numFmtId="0" fontId="5" fillId="2" borderId="27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2" fontId="11" fillId="2" borderId="11" xfId="0" applyNumberFormat="1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wrapText="1"/>
    </xf>
    <xf numFmtId="2" fontId="11" fillId="2" borderId="21" xfId="0" applyNumberFormat="1" applyFont="1" applyFill="1" applyBorder="1" applyAlignment="1">
      <alignment wrapText="1"/>
    </xf>
    <xf numFmtId="2" fontId="11" fillId="2" borderId="10" xfId="0" applyNumberFormat="1" applyFont="1" applyFill="1" applyBorder="1" applyAlignment="1">
      <alignment wrapText="1"/>
    </xf>
    <xf numFmtId="2" fontId="11" fillId="2" borderId="11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29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31" xfId="0" applyFont="1" applyBorder="1" applyAlignment="1">
      <alignment vertical="top" wrapText="1"/>
    </xf>
    <xf numFmtId="0" fontId="20" fillId="0" borderId="32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2" fillId="0" borderId="0" xfId="0" applyFont="1"/>
    <xf numFmtId="0" fontId="9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5" fillId="2" borderId="14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wrapText="1"/>
    </xf>
    <xf numFmtId="2" fontId="11" fillId="2" borderId="8" xfId="0" applyNumberFormat="1" applyFont="1" applyFill="1" applyBorder="1" applyAlignment="1">
      <alignment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wrapText="1"/>
    </xf>
    <xf numFmtId="0" fontId="11" fillId="2" borderId="11" xfId="0" applyFont="1" applyFill="1" applyBorder="1" applyAlignment="1">
      <alignment vertical="top" wrapText="1"/>
    </xf>
    <xf numFmtId="0" fontId="26" fillId="0" borderId="0" xfId="0" applyFont="1"/>
    <xf numFmtId="0" fontId="5" fillId="2" borderId="11" xfId="0" applyFont="1" applyFill="1" applyBorder="1" applyAlignment="1">
      <alignment horizontal="center" vertical="top" wrapText="1"/>
    </xf>
    <xf numFmtId="2" fontId="11" fillId="2" borderId="5" xfId="0" applyNumberFormat="1" applyFont="1" applyFill="1" applyBorder="1" applyAlignment="1">
      <alignment wrapText="1"/>
    </xf>
    <xf numFmtId="2" fontId="11" fillId="2" borderId="7" xfId="0" applyNumberFormat="1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0" fillId="2" borderId="12" xfId="1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>
      <alignment wrapText="1"/>
    </xf>
    <xf numFmtId="0" fontId="5" fillId="2" borderId="8" xfId="0" applyFont="1" applyFill="1" applyBorder="1" applyAlignment="1">
      <alignment vertical="top" wrapText="1"/>
    </xf>
    <xf numFmtId="0" fontId="5" fillId="2" borderId="5" xfId="0" applyFont="1" applyFill="1" applyBorder="1" applyAlignment="1">
      <alignment wrapText="1"/>
    </xf>
    <xf numFmtId="0" fontId="5" fillId="2" borderId="1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7" fillId="2" borderId="12" xfId="1" applyFont="1" applyFill="1" applyBorder="1" applyAlignment="1" applyProtection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0" fontId="7" fillId="2" borderId="0" xfId="1" applyFont="1" applyFill="1" applyBorder="1" applyAlignment="1" applyProtection="1">
      <alignment horizontal="center" vertical="top" wrapText="1"/>
    </xf>
    <xf numFmtId="0" fontId="5" fillId="2" borderId="11" xfId="0" applyFont="1" applyFill="1" applyBorder="1" applyAlignment="1">
      <alignment horizontal="right" wrapText="1"/>
    </xf>
    <xf numFmtId="0" fontId="11" fillId="2" borderId="8" xfId="0" applyFont="1" applyFill="1" applyBorder="1" applyAlignment="1">
      <alignment wrapText="1"/>
    </xf>
    <xf numFmtId="0" fontId="11" fillId="2" borderId="8" xfId="0" applyFont="1" applyFill="1" applyBorder="1" applyAlignment="1">
      <alignment horizontal="center" wrapText="1"/>
    </xf>
    <xf numFmtId="2" fontId="11" fillId="2" borderId="8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wrapText="1"/>
    </xf>
    <xf numFmtId="2" fontId="5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2" fontId="11" fillId="2" borderId="5" xfId="0" applyNumberFormat="1" applyFont="1" applyFill="1" applyBorder="1" applyAlignment="1">
      <alignment wrapText="1"/>
    </xf>
    <xf numFmtId="2" fontId="11" fillId="2" borderId="7" xfId="0" applyNumberFormat="1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5" fillId="2" borderId="1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wrapText="1"/>
    </xf>
    <xf numFmtId="0" fontId="4" fillId="0" borderId="21" xfId="0" applyFont="1" applyBorder="1"/>
    <xf numFmtId="0" fontId="4" fillId="0" borderId="5" xfId="0" applyFont="1" applyBorder="1"/>
    <xf numFmtId="0" fontId="4" fillId="0" borderId="7" xfId="0" applyFont="1" applyBorder="1"/>
    <xf numFmtId="0" fontId="5" fillId="2" borderId="11" xfId="0" applyFont="1" applyFill="1" applyBorder="1" applyAlignment="1">
      <alignment horizontal="center" vertical="center" textRotation="90" wrapText="1"/>
    </xf>
    <xf numFmtId="0" fontId="7" fillId="2" borderId="13" xfId="1" applyFont="1" applyFill="1" applyBorder="1" applyAlignment="1" applyProtection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2" fontId="5" fillId="2" borderId="5" xfId="0" applyNumberFormat="1" applyFont="1" applyFill="1" applyBorder="1" applyAlignment="1">
      <alignment wrapText="1"/>
    </xf>
    <xf numFmtId="2" fontId="5" fillId="2" borderId="7" xfId="0" applyNumberFormat="1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top" wrapText="1"/>
    </xf>
    <xf numFmtId="0" fontId="4" fillId="0" borderId="0" xfId="0" applyFont="1" applyBorder="1"/>
    <xf numFmtId="0" fontId="5" fillId="2" borderId="3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2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2" fontId="11" fillId="2" borderId="5" xfId="0" applyNumberFormat="1" applyFont="1" applyFill="1" applyBorder="1" applyAlignment="1">
      <alignment wrapText="1"/>
    </xf>
    <xf numFmtId="2" fontId="11" fillId="2" borderId="7" xfId="0" applyNumberFormat="1" applyFont="1" applyFill="1" applyBorder="1" applyAlignment="1">
      <alignment wrapText="1"/>
    </xf>
    <xf numFmtId="2" fontId="5" fillId="2" borderId="5" xfId="0" applyNumberFormat="1" applyFont="1" applyFill="1" applyBorder="1" applyAlignment="1">
      <alignment wrapText="1"/>
    </xf>
    <xf numFmtId="2" fontId="5" fillId="2" borderId="7" xfId="0" applyNumberFormat="1" applyFont="1" applyFill="1" applyBorder="1" applyAlignment="1">
      <alignment wrapText="1"/>
    </xf>
    <xf numFmtId="0" fontId="5" fillId="2" borderId="14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11" fillId="2" borderId="15" xfId="0" applyFont="1" applyFill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textRotation="90" wrapText="1"/>
    </xf>
    <xf numFmtId="0" fontId="5" fillId="2" borderId="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2" borderId="22" xfId="0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0" fontId="10" fillId="2" borderId="14" xfId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top" wrapText="1"/>
    </xf>
    <xf numFmtId="0" fontId="6" fillId="0" borderId="0" xfId="0" applyFont="1" applyAlignment="1"/>
    <xf numFmtId="0" fontId="5" fillId="2" borderId="23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2" borderId="34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7" fillId="2" borderId="16" xfId="1" applyFont="1" applyFill="1" applyBorder="1" applyAlignment="1" applyProtection="1">
      <alignment horizontal="center" vertical="top" wrapText="1"/>
    </xf>
    <xf numFmtId="0" fontId="7" fillId="2" borderId="11" xfId="1" applyFont="1" applyFill="1" applyBorder="1" applyAlignment="1" applyProtection="1">
      <alignment horizontal="center" vertical="top" wrapText="1"/>
    </xf>
    <xf numFmtId="0" fontId="7" fillId="2" borderId="14" xfId="1" applyFont="1" applyFill="1" applyBorder="1" applyAlignment="1" applyProtection="1">
      <alignment horizontal="center" vertical="top" wrapText="1"/>
    </xf>
    <xf numFmtId="0" fontId="7" fillId="2" borderId="12" xfId="1" applyFont="1" applyFill="1" applyBorder="1" applyAlignment="1" applyProtection="1">
      <alignment horizontal="center" vertical="top" wrapText="1"/>
    </xf>
    <xf numFmtId="0" fontId="7" fillId="2" borderId="8" xfId="1" applyFont="1" applyFill="1" applyBorder="1" applyAlignment="1" applyProtection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6" fillId="0" borderId="33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sultant.ru/document/cons_doc_LAW_19702/" TargetMode="External"/><Relationship Id="rId1" Type="http://schemas.openxmlformats.org/officeDocument/2006/relationships/hyperlink" Target="http://www.consultant.ru/document/cons_doc_LAW_116964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"/>
  <sheetViews>
    <sheetView tabSelected="1" view="pageBreakPreview" topLeftCell="G40" zoomScale="60" workbookViewId="0">
      <selection activeCell="T43" sqref="T43"/>
    </sheetView>
  </sheetViews>
  <sheetFormatPr defaultRowHeight="14.4" x14ac:dyDescent="0.3"/>
  <cols>
    <col min="1" max="1" width="16" customWidth="1"/>
    <col min="2" max="2" width="16.33203125" customWidth="1"/>
    <col min="3" max="3" width="10.6640625" bestFit="1" customWidth="1"/>
    <col min="4" max="4" width="11.33203125" customWidth="1"/>
    <col min="5" max="5" width="12.6640625" customWidth="1"/>
    <col min="6" max="6" width="28.33203125" customWidth="1"/>
    <col min="7" max="7" width="26.109375" customWidth="1"/>
    <col min="8" max="9" width="27.109375" customWidth="1"/>
    <col min="10" max="10" width="24.109375" customWidth="1"/>
    <col min="11" max="19" width="21" customWidth="1"/>
    <col min="20" max="20" width="23.44140625" customWidth="1"/>
    <col min="21" max="21" width="24.109375" customWidth="1"/>
  </cols>
  <sheetData>
    <row r="1" spans="1:21" ht="23.4" x14ac:dyDescent="0.4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1" ht="24" x14ac:dyDescent="0.5">
      <c r="A2" s="224" t="s">
        <v>157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23.4" x14ac:dyDescent="0.4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21" ht="24" thickBot="1" x14ac:dyDescent="0.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57.75" customHeight="1" thickBot="1" x14ac:dyDescent="0.5">
      <c r="A5" s="3" t="s">
        <v>2</v>
      </c>
      <c r="B5" s="182" t="s">
        <v>3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144" t="s">
        <v>148</v>
      </c>
    </row>
    <row r="6" spans="1:21" ht="24" thickBot="1" x14ac:dyDescent="0.5">
      <c r="A6" s="3">
        <v>1</v>
      </c>
      <c r="B6" s="182">
        <v>2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144"/>
    </row>
    <row r="7" spans="1:21" ht="26.25" customHeight="1" thickBot="1" x14ac:dyDescent="0.5">
      <c r="A7" s="5"/>
      <c r="B7" s="229" t="s">
        <v>4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144">
        <v>48585982.390000001</v>
      </c>
    </row>
    <row r="8" spans="1:21" ht="23.4" x14ac:dyDescent="0.45">
      <c r="A8" s="225"/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145"/>
    </row>
    <row r="9" spans="1:21" ht="21.75" customHeight="1" thickBot="1" x14ac:dyDescent="0.5">
      <c r="A9" s="226"/>
      <c r="B9" s="233" t="s">
        <v>6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146">
        <v>37847008.960000001</v>
      </c>
    </row>
    <row r="10" spans="1:21" ht="19.5" customHeight="1" x14ac:dyDescent="0.45">
      <c r="A10" s="225"/>
      <c r="B10" s="231" t="s">
        <v>7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145"/>
    </row>
    <row r="11" spans="1:21" ht="29.25" customHeight="1" thickBot="1" x14ac:dyDescent="0.5">
      <c r="A11" s="226"/>
      <c r="B11" s="233" t="s">
        <v>8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146">
        <v>26201523.66</v>
      </c>
    </row>
    <row r="12" spans="1:21" ht="30.75" customHeight="1" thickBot="1" x14ac:dyDescent="0.5">
      <c r="A12" s="7"/>
      <c r="B12" s="235" t="s">
        <v>9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144">
        <v>4809738.51</v>
      </c>
    </row>
    <row r="13" spans="1:21" ht="21" customHeight="1" x14ac:dyDescent="0.45">
      <c r="A13" s="225"/>
      <c r="B13" s="231" t="s">
        <v>7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145"/>
    </row>
    <row r="14" spans="1:21" ht="21.75" customHeight="1" thickBot="1" x14ac:dyDescent="0.5">
      <c r="A14" s="226"/>
      <c r="B14" s="233" t="s">
        <v>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146">
        <v>2641428.4700000002</v>
      </c>
    </row>
    <row r="15" spans="1:21" ht="24" customHeight="1" thickBot="1" x14ac:dyDescent="0.5">
      <c r="A15" s="5"/>
      <c r="B15" s="229" t="s">
        <v>10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144">
        <v>10436.36</v>
      </c>
    </row>
    <row r="16" spans="1:21" ht="23.4" x14ac:dyDescent="0.45">
      <c r="A16" s="225"/>
      <c r="B16" s="231" t="s">
        <v>5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145"/>
    </row>
    <row r="17" spans="1:21" ht="25.5" customHeight="1" thickBot="1" x14ac:dyDescent="0.5">
      <c r="A17" s="226"/>
      <c r="B17" s="233" t="s">
        <v>11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146">
        <v>10436.36</v>
      </c>
    </row>
    <row r="18" spans="1:21" ht="19.5" customHeight="1" x14ac:dyDescent="0.45">
      <c r="A18" s="227"/>
      <c r="B18" s="241" t="s">
        <v>7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145">
        <v>10436.36</v>
      </c>
    </row>
    <row r="19" spans="1:21" ht="23.25" customHeight="1" thickBot="1" x14ac:dyDescent="0.5">
      <c r="A19" s="228"/>
      <c r="B19" s="242" t="s">
        <v>12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146"/>
    </row>
    <row r="20" spans="1:21" ht="24" thickBot="1" x14ac:dyDescent="0.5">
      <c r="A20" s="5"/>
      <c r="B20" s="182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"/>
    </row>
    <row r="21" spans="1:21" ht="32.25" customHeight="1" thickBot="1" x14ac:dyDescent="0.5">
      <c r="A21" s="5"/>
      <c r="B21" s="182" t="s">
        <v>13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144"/>
    </row>
    <row r="22" spans="1:21" ht="24.75" customHeight="1" thickBot="1" x14ac:dyDescent="0.5">
      <c r="A22" s="5"/>
      <c r="B22" s="229" t="s">
        <v>14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144"/>
    </row>
    <row r="23" spans="1:21" ht="29.25" customHeight="1" thickBot="1" x14ac:dyDescent="0.5">
      <c r="A23" s="5"/>
      <c r="B23" s="229" t="s">
        <v>15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144">
        <v>761243.03</v>
      </c>
    </row>
    <row r="24" spans="1:21" ht="24" customHeight="1" thickBot="1" x14ac:dyDescent="0.5">
      <c r="A24" s="5"/>
      <c r="B24" s="229" t="s">
        <v>16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144">
        <v>37903.300000000003</v>
      </c>
    </row>
    <row r="25" spans="1:21" ht="24.75" customHeight="1" thickBot="1" x14ac:dyDescent="0.5">
      <c r="A25" s="5"/>
      <c r="B25" s="229" t="s">
        <v>17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144">
        <v>2668541.84</v>
      </c>
    </row>
    <row r="26" spans="1:21" ht="23.4" x14ac:dyDescent="0.45">
      <c r="A26" s="225"/>
      <c r="B26" s="231" t="s">
        <v>5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145"/>
    </row>
    <row r="27" spans="1:21" ht="24" customHeight="1" thickBot="1" x14ac:dyDescent="0.5">
      <c r="A27" s="226"/>
      <c r="B27" s="233" t="s">
        <v>18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146">
        <v>1863416</v>
      </c>
    </row>
    <row r="28" spans="1:21" ht="22.5" customHeight="1" thickBot="1" x14ac:dyDescent="0.5">
      <c r="A28" s="5"/>
      <c r="B28" s="231" t="s">
        <v>19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144">
        <v>2677054.4</v>
      </c>
    </row>
    <row r="29" spans="1:21" ht="22.5" customHeight="1" x14ac:dyDescent="0.45">
      <c r="A29" s="225"/>
      <c r="B29" s="231" t="s">
        <v>7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145"/>
    </row>
    <row r="30" spans="1:21" ht="24.75" customHeight="1" thickBot="1" x14ac:dyDescent="0.5">
      <c r="A30" s="226"/>
      <c r="B30" s="233" t="s">
        <v>20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146">
        <v>176838.81</v>
      </c>
    </row>
    <row r="31" spans="1:21" ht="23.4" x14ac:dyDescent="0.4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23.4" x14ac:dyDescent="0.4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3.4" x14ac:dyDescent="0.4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2.8" x14ac:dyDescent="0.4">
      <c r="A34" s="222" t="s">
        <v>21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</row>
    <row r="35" spans="1:21" ht="23.4" x14ac:dyDescent="0.4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2.8" x14ac:dyDescent="0.4">
      <c r="A36" s="221" t="s">
        <v>22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</row>
    <row r="37" spans="1:21" ht="22.8" x14ac:dyDescent="0.4">
      <c r="A37" s="221" t="s">
        <v>23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</row>
    <row r="38" spans="1:21" ht="22.8" x14ac:dyDescent="0.4">
      <c r="A38" s="221" t="s">
        <v>159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</row>
    <row r="39" spans="1:21" ht="24" thickBot="1" x14ac:dyDescent="0.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96" customHeight="1" thickBot="1" x14ac:dyDescent="0.5">
      <c r="A40" s="204" t="s">
        <v>3</v>
      </c>
      <c r="B40" s="205"/>
      <c r="C40" s="182" t="s">
        <v>25</v>
      </c>
      <c r="D40" s="214"/>
      <c r="E40" s="183"/>
      <c r="F40" s="182" t="s">
        <v>26</v>
      </c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"/>
    </row>
    <row r="41" spans="1:21" ht="33" customHeight="1" thickBot="1" x14ac:dyDescent="0.5">
      <c r="A41" s="206"/>
      <c r="B41" s="207"/>
      <c r="C41" s="72" t="s">
        <v>76</v>
      </c>
      <c r="D41" s="72" t="s">
        <v>78</v>
      </c>
      <c r="E41" s="8" t="s">
        <v>79</v>
      </c>
      <c r="F41" s="215" t="s">
        <v>27</v>
      </c>
      <c r="G41" s="182" t="s">
        <v>7</v>
      </c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03"/>
      <c r="U41" s="2"/>
    </row>
    <row r="42" spans="1:21" ht="243.75" customHeight="1" thickBot="1" x14ac:dyDescent="0.5">
      <c r="A42" s="206"/>
      <c r="B42" s="207"/>
      <c r="C42" s="71"/>
      <c r="D42" s="71"/>
      <c r="E42" s="71"/>
      <c r="F42" s="216"/>
      <c r="G42" s="219" t="s">
        <v>28</v>
      </c>
      <c r="H42" s="218"/>
      <c r="I42" s="218"/>
      <c r="J42" s="203"/>
      <c r="K42" s="236" t="s">
        <v>137</v>
      </c>
      <c r="L42" s="237"/>
      <c r="M42" s="237"/>
      <c r="N42" s="237"/>
      <c r="O42" s="237"/>
      <c r="P42" s="237"/>
      <c r="Q42" s="237"/>
      <c r="R42" s="238"/>
      <c r="S42" s="182" t="s">
        <v>29</v>
      </c>
      <c r="T42" s="183"/>
      <c r="U42" s="2"/>
    </row>
    <row r="43" spans="1:21" ht="250.5" customHeight="1" thickBot="1" x14ac:dyDescent="0.5">
      <c r="A43" s="184"/>
      <c r="B43" s="207"/>
      <c r="C43" s="72"/>
      <c r="D43" s="72"/>
      <c r="E43" s="72"/>
      <c r="F43" s="217"/>
      <c r="G43" s="38" t="s">
        <v>165</v>
      </c>
      <c r="H43" s="38" t="s">
        <v>166</v>
      </c>
      <c r="I43" s="38" t="s">
        <v>167</v>
      </c>
      <c r="J43" s="38" t="s">
        <v>168</v>
      </c>
      <c r="K43" s="38" t="s">
        <v>169</v>
      </c>
      <c r="L43" s="147" t="s">
        <v>170</v>
      </c>
      <c r="M43" s="147" t="s">
        <v>171</v>
      </c>
      <c r="N43" s="147" t="s">
        <v>172</v>
      </c>
      <c r="O43" s="147" t="s">
        <v>173</v>
      </c>
      <c r="P43" s="38" t="s">
        <v>167</v>
      </c>
      <c r="Q43" s="147" t="s">
        <v>174</v>
      </c>
      <c r="R43" s="147" t="s">
        <v>175</v>
      </c>
      <c r="S43" s="39" t="s">
        <v>176</v>
      </c>
      <c r="T43" s="39" t="s">
        <v>177</v>
      </c>
      <c r="U43" s="2"/>
    </row>
    <row r="44" spans="1:21" ht="29.25" customHeight="1" thickBot="1" x14ac:dyDescent="0.5">
      <c r="A44" s="206" t="s">
        <v>163</v>
      </c>
      <c r="B44" s="239"/>
      <c r="C44" s="67">
        <v>3</v>
      </c>
      <c r="D44" s="67">
        <v>4</v>
      </c>
      <c r="E44" s="67">
        <v>5</v>
      </c>
      <c r="F44" s="67">
        <v>6</v>
      </c>
      <c r="G44" s="178">
        <v>74000320</v>
      </c>
      <c r="H44" s="67">
        <v>74000000</v>
      </c>
      <c r="I44" s="155">
        <v>74000011</v>
      </c>
      <c r="J44" s="67">
        <v>74000380</v>
      </c>
      <c r="K44" s="67">
        <v>74100387</v>
      </c>
      <c r="L44" s="149">
        <v>74100155</v>
      </c>
      <c r="M44" s="149">
        <v>74100157</v>
      </c>
      <c r="N44" s="149">
        <v>74100172</v>
      </c>
      <c r="O44" s="155">
        <v>74100156</v>
      </c>
      <c r="P44" s="172">
        <v>74100011</v>
      </c>
      <c r="Q44" s="155">
        <v>74100736</v>
      </c>
      <c r="R44" s="142">
        <v>74100003</v>
      </c>
      <c r="S44" s="172">
        <v>74000131</v>
      </c>
      <c r="T44" s="67">
        <v>74000130</v>
      </c>
      <c r="U44" s="2"/>
    </row>
    <row r="45" spans="1:21" ht="52.5" customHeight="1" thickBot="1" x14ac:dyDescent="0.5">
      <c r="A45" s="182" t="s">
        <v>30</v>
      </c>
      <c r="B45" s="185"/>
      <c r="C45" s="11"/>
      <c r="D45" s="11"/>
      <c r="E45" s="11" t="s">
        <v>31</v>
      </c>
      <c r="F45" s="40">
        <f>G45+H45+I45+J45+K45+L45+M45+N45+O45+Q45+R45+T45</f>
        <v>27117671.830000006</v>
      </c>
      <c r="G45" s="31">
        <v>17771400</v>
      </c>
      <c r="H45" s="31">
        <v>6773409.75</v>
      </c>
      <c r="I45" s="31">
        <v>353282.62</v>
      </c>
      <c r="J45" s="31">
        <v>484035.55</v>
      </c>
      <c r="K45" s="31">
        <v>137307</v>
      </c>
      <c r="L45" s="31">
        <v>1103425.98</v>
      </c>
      <c r="M45" s="31">
        <v>89775</v>
      </c>
      <c r="N45" s="31">
        <v>53151</v>
      </c>
      <c r="O45" s="31">
        <v>22702.5</v>
      </c>
      <c r="P45" s="31">
        <v>506.26</v>
      </c>
      <c r="Q45" s="31">
        <v>42323.26</v>
      </c>
      <c r="R45" s="31">
        <v>168326.25</v>
      </c>
      <c r="S45" s="31">
        <v>930333</v>
      </c>
      <c r="T45" s="31">
        <v>118532.92</v>
      </c>
      <c r="U45" s="2"/>
    </row>
    <row r="46" spans="1:21" ht="23.4" x14ac:dyDescent="0.45">
      <c r="A46" s="204" t="s">
        <v>7</v>
      </c>
      <c r="B46" s="205"/>
      <c r="C46" s="10"/>
      <c r="D46" s="73"/>
      <c r="E46" s="186"/>
      <c r="F46" s="209"/>
      <c r="G46" s="89"/>
      <c r="H46" s="200"/>
      <c r="I46" s="163"/>
      <c r="J46" s="73"/>
      <c r="K46" s="73"/>
      <c r="L46" s="152"/>
      <c r="M46" s="152"/>
      <c r="N46" s="152"/>
      <c r="O46" s="163"/>
      <c r="P46" s="176"/>
      <c r="Q46" s="163"/>
      <c r="R46" s="141"/>
      <c r="S46" s="176"/>
      <c r="T46" s="209"/>
      <c r="U46" s="2"/>
    </row>
    <row r="47" spans="1:21" ht="31.5" customHeight="1" thickBot="1" x14ac:dyDescent="0.5">
      <c r="A47" s="184" t="s">
        <v>32</v>
      </c>
      <c r="B47" s="185"/>
      <c r="C47" s="11"/>
      <c r="D47" s="74"/>
      <c r="E47" s="187"/>
      <c r="F47" s="210"/>
      <c r="G47" s="91"/>
      <c r="H47" s="220"/>
      <c r="I47" s="164"/>
      <c r="J47" s="74"/>
      <c r="K47" s="74"/>
      <c r="L47" s="154"/>
      <c r="M47" s="154"/>
      <c r="N47" s="154"/>
      <c r="O47" s="164"/>
      <c r="P47" s="177"/>
      <c r="Q47" s="164"/>
      <c r="R47" s="143"/>
      <c r="S47" s="177"/>
      <c r="T47" s="210"/>
      <c r="U47" s="2"/>
    </row>
    <row r="48" spans="1:21" ht="24" thickBot="1" x14ac:dyDescent="0.5">
      <c r="A48" s="76"/>
      <c r="B48" s="75"/>
      <c r="C48" s="26"/>
      <c r="D48" s="26"/>
      <c r="E48" s="26"/>
      <c r="F48" s="41"/>
      <c r="G48" s="41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41"/>
      <c r="U48" s="2"/>
    </row>
    <row r="49" spans="1:21" ht="53.25" customHeight="1" thickBot="1" x14ac:dyDescent="0.5">
      <c r="A49" s="182" t="s">
        <v>33</v>
      </c>
      <c r="B49" s="183"/>
      <c r="C49" s="11"/>
      <c r="D49" s="11"/>
      <c r="E49" s="26"/>
      <c r="F49" s="41"/>
      <c r="G49" s="41"/>
      <c r="H49" s="26"/>
      <c r="I49" s="26"/>
      <c r="J49" s="26"/>
      <c r="K49" s="11"/>
      <c r="L49" s="11"/>
      <c r="M49" s="11"/>
      <c r="N49" s="11"/>
      <c r="O49" s="11"/>
      <c r="P49" s="11"/>
      <c r="Q49" s="11"/>
      <c r="R49" s="11"/>
      <c r="S49" s="11"/>
      <c r="T49" s="41"/>
      <c r="U49" s="2"/>
    </row>
    <row r="50" spans="1:21" ht="24" thickBot="1" x14ac:dyDescent="0.5">
      <c r="A50" s="76"/>
      <c r="B50" s="75"/>
      <c r="C50" s="26"/>
      <c r="D50" s="26"/>
      <c r="E50" s="26"/>
      <c r="F50" s="41"/>
      <c r="G50" s="41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41"/>
      <c r="U50" s="2"/>
    </row>
    <row r="51" spans="1:21" ht="128.25" customHeight="1" thickBot="1" x14ac:dyDescent="0.5">
      <c r="A51" s="182" t="s">
        <v>34</v>
      </c>
      <c r="B51" s="183"/>
      <c r="C51" s="11"/>
      <c r="D51" s="11"/>
      <c r="E51" s="26"/>
      <c r="F51" s="41"/>
      <c r="G51" s="41"/>
      <c r="H51" s="11" t="s">
        <v>31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41"/>
      <c r="U51" s="2"/>
    </row>
    <row r="52" spans="1:21" ht="243.75" customHeight="1" thickBot="1" x14ac:dyDescent="0.5">
      <c r="A52" s="182" t="s">
        <v>35</v>
      </c>
      <c r="B52" s="183"/>
      <c r="C52" s="11"/>
      <c r="D52" s="11"/>
      <c r="E52" s="26"/>
      <c r="F52" s="41"/>
      <c r="G52" s="41"/>
      <c r="H52" s="11" t="s">
        <v>31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41"/>
      <c r="U52" s="2"/>
    </row>
    <row r="53" spans="1:21" ht="69.75" customHeight="1" thickBot="1" x14ac:dyDescent="0.5">
      <c r="A53" s="182" t="s">
        <v>36</v>
      </c>
      <c r="B53" s="183"/>
      <c r="C53" s="11"/>
      <c r="D53" s="11"/>
      <c r="E53" s="26"/>
      <c r="F53" s="41"/>
      <c r="G53" s="41"/>
      <c r="H53" s="11" t="s">
        <v>31</v>
      </c>
      <c r="I53" s="11"/>
      <c r="J53" s="11"/>
      <c r="K53" s="26"/>
      <c r="L53" s="26"/>
      <c r="M53" s="26"/>
      <c r="N53" s="26"/>
      <c r="O53" s="26"/>
      <c r="P53" s="26"/>
      <c r="Q53" s="26"/>
      <c r="R53" s="26"/>
      <c r="S53" s="26"/>
      <c r="T53" s="82" t="s">
        <v>31</v>
      </c>
      <c r="U53" s="2"/>
    </row>
    <row r="54" spans="1:21" ht="37.5" customHeight="1" thickBot="1" x14ac:dyDescent="0.5">
      <c r="A54" s="182" t="s">
        <v>37</v>
      </c>
      <c r="B54" s="183"/>
      <c r="C54" s="11"/>
      <c r="D54" s="11"/>
      <c r="E54" s="26"/>
      <c r="F54" s="41"/>
      <c r="G54" s="41"/>
      <c r="H54" s="11" t="s">
        <v>31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41"/>
      <c r="U54" s="2"/>
    </row>
    <row r="55" spans="1:21" ht="70.5" customHeight="1" thickBot="1" x14ac:dyDescent="0.5">
      <c r="A55" s="182" t="s">
        <v>38</v>
      </c>
      <c r="B55" s="183"/>
      <c r="C55" s="11"/>
      <c r="D55" s="11"/>
      <c r="E55" s="11" t="s">
        <v>31</v>
      </c>
      <c r="F55" s="41"/>
      <c r="G55" s="41"/>
      <c r="H55" s="11" t="s">
        <v>31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41"/>
      <c r="U55" s="2"/>
    </row>
    <row r="56" spans="1:21" ht="55.5" customHeight="1" thickBot="1" x14ac:dyDescent="0.5">
      <c r="A56" s="182" t="s">
        <v>77</v>
      </c>
      <c r="B56" s="183"/>
      <c r="C56" s="67"/>
      <c r="D56" s="67"/>
      <c r="E56" s="67"/>
      <c r="F56" s="42"/>
      <c r="G56" s="86">
        <v>111273070</v>
      </c>
      <c r="H56" s="67">
        <v>111221590</v>
      </c>
      <c r="I56" s="155">
        <v>111221000</v>
      </c>
      <c r="J56" s="67" t="s">
        <v>136</v>
      </c>
      <c r="K56" s="67">
        <v>111273180</v>
      </c>
      <c r="L56" s="149">
        <v>151625020</v>
      </c>
      <c r="M56" s="149" t="s">
        <v>156</v>
      </c>
      <c r="N56" s="149">
        <v>180421160</v>
      </c>
      <c r="O56" s="155">
        <v>700125030</v>
      </c>
      <c r="P56" s="172">
        <v>111521000</v>
      </c>
      <c r="Q56" s="155">
        <v>111373140</v>
      </c>
      <c r="R56" s="142">
        <v>111521590</v>
      </c>
      <c r="S56" s="172">
        <v>111221590</v>
      </c>
      <c r="T56" s="86">
        <v>111221590</v>
      </c>
      <c r="U56" s="2"/>
    </row>
    <row r="57" spans="1:21" ht="70.5" customHeight="1" thickBot="1" x14ac:dyDescent="0.5">
      <c r="A57" s="182" t="s">
        <v>39</v>
      </c>
      <c r="B57" s="183"/>
      <c r="C57" s="11"/>
      <c r="D57" s="11"/>
      <c r="E57" s="11" t="s">
        <v>31</v>
      </c>
      <c r="F57" s="40">
        <f>G57+H57+I57+J57+K57+L57+M57+N57+O57+Q57+R57+T57+S57+P57</f>
        <v>28058735.090000007</v>
      </c>
      <c r="G57" s="40">
        <f>G60+G67+G79+G80+G81+G86+G87+G88+G89+G91+G95+G96</f>
        <v>17771559.710000001</v>
      </c>
      <c r="H57" s="40">
        <f>H60+H67+H79+H80+H81+H86+H87+H88+H89+H91+H94+H95+H96+H93+16000</f>
        <v>6774961.4800000014</v>
      </c>
      <c r="I57" s="40">
        <f>I60+I67+I79+I80+I81+I86+I87+I88+I89+I91+I94+I95+I96</f>
        <v>353282.62</v>
      </c>
      <c r="J57" s="40">
        <f>J60+J67+J79+J80+J81+J86+J87+J88+J89+J91+J95+J96</f>
        <v>484035.55000000005</v>
      </c>
      <c r="K57" s="40">
        <f>K60+K67+K79+K80+K81+K86+K87+K88+K89+K91+K95+K96</f>
        <v>137307</v>
      </c>
      <c r="L57" s="40">
        <f>L60+L67+L79+L80+L81+L86+L87+L88+L89+L91+L95+L96</f>
        <v>1103425.98</v>
      </c>
      <c r="M57" s="40">
        <f>M78+M88</f>
        <v>89775</v>
      </c>
      <c r="N57" s="40">
        <f>N60+N67+N79+N80+N81+N86+N87+N88+N89+N91+N95+N96</f>
        <v>53151</v>
      </c>
      <c r="O57" s="40">
        <f>O60+O67+O79+O80+O81+O86+O87+O88+O89+O91+O95+O96</f>
        <v>22702.5</v>
      </c>
      <c r="P57" s="40">
        <f>P60+P67+P79+P80+P81+P86+P87+P88+P89+P91+P95+P96</f>
        <v>506.26</v>
      </c>
      <c r="Q57" s="40">
        <f>Q60+Q67+Q79+Q80+Q81+Q86+Q87+Q88+Q89+Q91+Q95+Q96</f>
        <v>42323.26</v>
      </c>
      <c r="R57" s="40">
        <f>R60+R67+R79+R80+R81+R86+R87+R88+R89+R91+R95+R96</f>
        <v>176838.81000000003</v>
      </c>
      <c r="S57" s="40">
        <f>S60+S67+S79+S80+S81+S86+S87+S88+S89+S91+S95+S96+S93</f>
        <v>930333</v>
      </c>
      <c r="T57" s="40">
        <f>T60+T67+T79+T80+T81+T86+T87+T88+T89+T91+T95+T96</f>
        <v>118532.92</v>
      </c>
      <c r="U57" s="2"/>
    </row>
    <row r="58" spans="1:21" ht="77.25" customHeight="1" thickBot="1" x14ac:dyDescent="0.5">
      <c r="A58" s="182" t="s">
        <v>40</v>
      </c>
      <c r="B58" s="183"/>
      <c r="C58" s="11"/>
      <c r="D58" s="11"/>
      <c r="E58" s="26"/>
      <c r="F58" s="41"/>
      <c r="G58" s="41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41"/>
      <c r="U58" s="2"/>
    </row>
    <row r="59" spans="1:21" ht="24" thickBot="1" x14ac:dyDescent="0.5">
      <c r="A59" s="29" t="s">
        <v>5</v>
      </c>
      <c r="B59" s="25"/>
      <c r="C59" s="108"/>
      <c r="D59" s="108"/>
      <c r="E59" s="95"/>
      <c r="F59" s="110"/>
      <c r="G59" s="110"/>
      <c r="H59" s="95"/>
      <c r="I59" s="156"/>
      <c r="J59" s="68"/>
      <c r="K59" s="95"/>
      <c r="L59" s="150"/>
      <c r="M59" s="150"/>
      <c r="N59" s="150"/>
      <c r="O59" s="156"/>
      <c r="P59" s="173"/>
      <c r="Q59" s="156"/>
      <c r="R59" s="138"/>
      <c r="S59" s="173"/>
      <c r="T59" s="110"/>
      <c r="U59" s="2"/>
    </row>
    <row r="60" spans="1:21" ht="140.25" customHeight="1" thickBot="1" x14ac:dyDescent="0.5">
      <c r="A60" s="182" t="s">
        <v>151</v>
      </c>
      <c r="B60" s="183"/>
      <c r="C60" s="77"/>
      <c r="D60" s="30">
        <v>110</v>
      </c>
      <c r="E60" s="28"/>
      <c r="F60" s="44">
        <f>F61+F62+F63+F64+F65+F66</f>
        <v>19619123.879999995</v>
      </c>
      <c r="G60" s="44">
        <f>G61+G62+G63+G64+G65+G66</f>
        <v>16502999.859999999</v>
      </c>
      <c r="H60" s="44">
        <f t="shared" ref="H60:T60" si="0">H61+H62+H63+H64+H65+H66</f>
        <v>2452442.71</v>
      </c>
      <c r="I60" s="44">
        <v>0</v>
      </c>
      <c r="J60" s="44">
        <f t="shared" si="0"/>
        <v>484035.55000000005</v>
      </c>
      <c r="K60" s="44">
        <f t="shared" si="0"/>
        <v>0</v>
      </c>
      <c r="L60" s="44">
        <f t="shared" si="0"/>
        <v>0</v>
      </c>
      <c r="M60" s="44">
        <f t="shared" si="0"/>
        <v>0</v>
      </c>
      <c r="N60" s="44">
        <f t="shared" si="0"/>
        <v>0</v>
      </c>
      <c r="O60" s="44">
        <f t="shared" si="0"/>
        <v>22702.5</v>
      </c>
      <c r="P60" s="44"/>
      <c r="Q60" s="44">
        <f t="shared" si="0"/>
        <v>42323.26</v>
      </c>
      <c r="R60" s="44">
        <f t="shared" si="0"/>
        <v>0</v>
      </c>
      <c r="S60" s="44">
        <f t="shared" si="0"/>
        <v>0</v>
      </c>
      <c r="T60" s="44">
        <f t="shared" si="0"/>
        <v>114620</v>
      </c>
      <c r="U60" s="2"/>
    </row>
    <row r="61" spans="1:21" ht="51.75" customHeight="1" thickBot="1" x14ac:dyDescent="0.5">
      <c r="A61" s="182" t="s">
        <v>80</v>
      </c>
      <c r="B61" s="183"/>
      <c r="C61" s="26"/>
      <c r="D61" s="11">
        <v>111</v>
      </c>
      <c r="E61" s="26">
        <v>211</v>
      </c>
      <c r="F61" s="40">
        <f t="shared" ref="F61:F66" si="1">G61+H61+I61+J61+K61+L61+M61+N61+O61+Q61+R61+T61</f>
        <v>14971122.159999998</v>
      </c>
      <c r="G61" s="31">
        <v>12618144.619999999</v>
      </c>
      <c r="H61" s="31">
        <v>1872525.82</v>
      </c>
      <c r="I61" s="31"/>
      <c r="J61" s="31">
        <v>342478.78</v>
      </c>
      <c r="K61" s="26"/>
      <c r="L61" s="26"/>
      <c r="M61" s="26"/>
      <c r="N61" s="26"/>
      <c r="O61" s="26">
        <v>17436.599999999999</v>
      </c>
      <c r="P61" s="26"/>
      <c r="Q61" s="26">
        <v>32506.34</v>
      </c>
      <c r="R61" s="26"/>
      <c r="S61" s="26"/>
      <c r="T61" s="31">
        <v>88030</v>
      </c>
      <c r="U61" s="2"/>
    </row>
    <row r="62" spans="1:21" ht="72" customHeight="1" thickBot="1" x14ac:dyDescent="0.5">
      <c r="A62" s="182" t="s">
        <v>146</v>
      </c>
      <c r="B62" s="183"/>
      <c r="C62" s="26"/>
      <c r="D62" s="11">
        <v>111</v>
      </c>
      <c r="E62" s="26">
        <v>266</v>
      </c>
      <c r="F62" s="40">
        <f t="shared" si="1"/>
        <v>104067.86</v>
      </c>
      <c r="G62" s="31">
        <v>78367.86</v>
      </c>
      <c r="H62" s="31">
        <v>25700</v>
      </c>
      <c r="I62" s="31"/>
      <c r="J62" s="31"/>
      <c r="K62" s="26"/>
      <c r="L62" s="26"/>
      <c r="M62" s="26"/>
      <c r="N62" s="26"/>
      <c r="O62" s="26"/>
      <c r="P62" s="26"/>
      <c r="Q62" s="26"/>
      <c r="R62" s="26"/>
      <c r="S62" s="26"/>
      <c r="T62" s="31"/>
      <c r="U62" s="2"/>
    </row>
    <row r="63" spans="1:21" ht="47.25" customHeight="1" thickBot="1" x14ac:dyDescent="0.5">
      <c r="A63" s="182" t="s">
        <v>82</v>
      </c>
      <c r="B63" s="183"/>
      <c r="C63" s="26"/>
      <c r="D63" s="11">
        <v>112</v>
      </c>
      <c r="E63" s="26">
        <v>266</v>
      </c>
      <c r="F63" s="40">
        <f t="shared" si="1"/>
        <v>10619</v>
      </c>
      <c r="G63" s="31">
        <v>2300</v>
      </c>
      <c r="H63" s="31">
        <v>8319</v>
      </c>
      <c r="I63" s="31"/>
      <c r="J63" s="31"/>
      <c r="K63" s="26"/>
      <c r="L63" s="26"/>
      <c r="M63" s="26"/>
      <c r="N63" s="26"/>
      <c r="O63" s="26"/>
      <c r="P63" s="26"/>
      <c r="Q63" s="26"/>
      <c r="R63" s="26"/>
      <c r="S63" s="26"/>
      <c r="T63" s="31"/>
      <c r="U63" s="2"/>
    </row>
    <row r="64" spans="1:21" ht="80.25" customHeight="1" thickBot="1" x14ac:dyDescent="0.5">
      <c r="A64" s="182" t="s">
        <v>81</v>
      </c>
      <c r="B64" s="183"/>
      <c r="C64" s="26"/>
      <c r="D64" s="11">
        <v>119</v>
      </c>
      <c r="E64" s="26">
        <v>213</v>
      </c>
      <c r="F64" s="40">
        <f t="shared" si="1"/>
        <v>4528592.8599999994</v>
      </c>
      <c r="G64" s="31">
        <v>3799465.38</v>
      </c>
      <c r="H64" s="31">
        <v>545897.89</v>
      </c>
      <c r="I64" s="31"/>
      <c r="J64" s="31">
        <v>141556.76999999999</v>
      </c>
      <c r="K64" s="26"/>
      <c r="L64" s="26"/>
      <c r="M64" s="26"/>
      <c r="N64" s="26"/>
      <c r="O64" s="26">
        <v>5265.9</v>
      </c>
      <c r="P64" s="26"/>
      <c r="Q64" s="26">
        <v>9816.92</v>
      </c>
      <c r="R64" s="26"/>
      <c r="S64" s="26"/>
      <c r="T64" s="31">
        <v>26590</v>
      </c>
      <c r="U64" s="2"/>
    </row>
    <row r="65" spans="1:21" ht="73.5" customHeight="1" thickBot="1" x14ac:dyDescent="0.5">
      <c r="A65" s="182" t="s">
        <v>149</v>
      </c>
      <c r="B65" s="183"/>
      <c r="C65" s="11"/>
      <c r="D65" s="11">
        <v>112</v>
      </c>
      <c r="E65" s="24">
        <v>212</v>
      </c>
      <c r="F65" s="40">
        <f t="shared" si="1"/>
        <v>300</v>
      </c>
      <c r="G65" s="31">
        <v>300</v>
      </c>
      <c r="H65" s="26"/>
      <c r="I65" s="26"/>
      <c r="J65" s="26"/>
      <c r="K65" s="31"/>
      <c r="L65" s="31"/>
      <c r="M65" s="31"/>
      <c r="N65" s="31"/>
      <c r="O65" s="31"/>
      <c r="P65" s="31"/>
      <c r="Q65" s="31"/>
      <c r="R65" s="31"/>
      <c r="S65" s="31"/>
      <c r="T65" s="41"/>
      <c r="U65" s="2"/>
    </row>
    <row r="66" spans="1:21" ht="24" thickBot="1" x14ac:dyDescent="0.5">
      <c r="A66" s="182" t="s">
        <v>150</v>
      </c>
      <c r="B66" s="183"/>
      <c r="C66" s="26"/>
      <c r="D66" s="66">
        <v>112</v>
      </c>
      <c r="E66" s="24">
        <v>226</v>
      </c>
      <c r="F66" s="40">
        <f t="shared" si="1"/>
        <v>4422</v>
      </c>
      <c r="G66" s="31">
        <v>4422</v>
      </c>
      <c r="H66" s="26"/>
      <c r="I66" s="26"/>
      <c r="J66" s="26"/>
      <c r="K66" s="31"/>
      <c r="L66" s="31"/>
      <c r="M66" s="31"/>
      <c r="N66" s="31"/>
      <c r="O66" s="31"/>
      <c r="P66" s="31"/>
      <c r="Q66" s="31"/>
      <c r="R66" s="31"/>
      <c r="S66" s="31"/>
      <c r="T66" s="41"/>
      <c r="U66" s="2"/>
    </row>
    <row r="67" spans="1:21" ht="82.5" customHeight="1" thickBot="1" x14ac:dyDescent="0.5">
      <c r="A67" s="211" t="s">
        <v>43</v>
      </c>
      <c r="B67" s="212"/>
      <c r="C67" s="115"/>
      <c r="D67" s="115">
        <v>850</v>
      </c>
      <c r="E67" s="114">
        <v>290</v>
      </c>
      <c r="F67" s="78">
        <f>F69+F70+F71+F72+F73</f>
        <v>897520.44</v>
      </c>
      <c r="G67" s="78">
        <f t="shared" ref="G67:T67" si="2">G69+G70+G71+G72+G73</f>
        <v>4183.38</v>
      </c>
      <c r="H67" s="78">
        <f>H69+H70+H71+H72+H73</f>
        <v>887399.85</v>
      </c>
      <c r="I67" s="78">
        <f t="shared" si="2"/>
        <v>1474.7</v>
      </c>
      <c r="J67" s="78">
        <f t="shared" si="2"/>
        <v>0</v>
      </c>
      <c r="K67" s="78">
        <f t="shared" si="2"/>
        <v>0</v>
      </c>
      <c r="L67" s="78">
        <f t="shared" si="2"/>
        <v>2850</v>
      </c>
      <c r="M67" s="78">
        <f t="shared" si="2"/>
        <v>0</v>
      </c>
      <c r="N67" s="78">
        <f t="shared" si="2"/>
        <v>0</v>
      </c>
      <c r="O67" s="78">
        <f t="shared" si="2"/>
        <v>0</v>
      </c>
      <c r="P67" s="78"/>
      <c r="Q67" s="78">
        <f t="shared" si="2"/>
        <v>0</v>
      </c>
      <c r="R67" s="78">
        <f t="shared" si="2"/>
        <v>1612.51</v>
      </c>
      <c r="S67" s="78"/>
      <c r="T67" s="78">
        <f t="shared" si="2"/>
        <v>0</v>
      </c>
      <c r="U67" s="2"/>
    </row>
    <row r="68" spans="1:21" ht="82.5" customHeight="1" thickBot="1" x14ac:dyDescent="0.5">
      <c r="A68" s="211"/>
      <c r="B68" s="212"/>
      <c r="C68" s="82"/>
      <c r="D68" s="11">
        <v>831</v>
      </c>
      <c r="E68" s="26">
        <v>292</v>
      </c>
      <c r="F68" s="40"/>
      <c r="G68" s="40"/>
      <c r="H68" s="31">
        <v>14000</v>
      </c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2"/>
    </row>
    <row r="69" spans="1:21" ht="82.5" customHeight="1" thickBot="1" x14ac:dyDescent="0.5">
      <c r="A69" s="182" t="s">
        <v>89</v>
      </c>
      <c r="B69" s="183"/>
      <c r="C69" s="26"/>
      <c r="D69" s="11">
        <v>851</v>
      </c>
      <c r="E69" s="26">
        <v>291</v>
      </c>
      <c r="F69" s="40">
        <f>G69+H69+I69+J69+K69+L69+M69+N69+O69+Q69+R69+T69</f>
        <v>863037</v>
      </c>
      <c r="G69" s="40"/>
      <c r="H69" s="31">
        <v>863037</v>
      </c>
      <c r="I69" s="31"/>
      <c r="J69" s="31"/>
      <c r="K69" s="26"/>
      <c r="L69" s="26"/>
      <c r="M69" s="26"/>
      <c r="N69" s="26"/>
      <c r="O69" s="26"/>
      <c r="P69" s="26"/>
      <c r="Q69" s="26"/>
      <c r="R69" s="26"/>
      <c r="S69" s="26"/>
      <c r="T69" s="41"/>
      <c r="U69" s="2"/>
    </row>
    <row r="70" spans="1:21" ht="82.5" customHeight="1" thickBot="1" x14ac:dyDescent="0.5">
      <c r="A70" s="182" t="s">
        <v>147</v>
      </c>
      <c r="B70" s="183"/>
      <c r="C70" s="26"/>
      <c r="D70" s="11">
        <v>852</v>
      </c>
      <c r="E70" s="26">
        <v>291</v>
      </c>
      <c r="F70" s="40">
        <f>G70+H70+I70+J70+K70+L70+M70+N70+O70+Q70+R70+T70</f>
        <v>10483.380000000001</v>
      </c>
      <c r="G70" s="31">
        <v>3483.38</v>
      </c>
      <c r="H70" s="31">
        <v>4150</v>
      </c>
      <c r="I70" s="31"/>
      <c r="J70" s="31"/>
      <c r="K70" s="26"/>
      <c r="L70" s="26">
        <v>2850</v>
      </c>
      <c r="M70" s="26"/>
      <c r="N70" s="26"/>
      <c r="O70" s="26"/>
      <c r="P70" s="26"/>
      <c r="Q70" s="26"/>
      <c r="R70" s="26"/>
      <c r="S70" s="26"/>
      <c r="T70" s="41"/>
      <c r="U70" s="2"/>
    </row>
    <row r="71" spans="1:21" ht="56.25" customHeight="1" thickBot="1" x14ac:dyDescent="0.5">
      <c r="A71" s="182" t="s">
        <v>132</v>
      </c>
      <c r="B71" s="203"/>
      <c r="C71" s="26"/>
      <c r="D71" s="11">
        <v>853</v>
      </c>
      <c r="E71" s="26">
        <v>292</v>
      </c>
      <c r="F71" s="40">
        <f>G71+H71+I71+J71+K71+L71+M71+N71+O71+Q71+R71+T71</f>
        <v>912.85</v>
      </c>
      <c r="G71" s="31">
        <v>200</v>
      </c>
      <c r="H71" s="31">
        <v>712.85</v>
      </c>
      <c r="I71" s="31"/>
      <c r="J71" s="31"/>
      <c r="K71" s="26"/>
      <c r="L71" s="26"/>
      <c r="M71" s="26"/>
      <c r="N71" s="26"/>
      <c r="O71" s="26"/>
      <c r="P71" s="26"/>
      <c r="Q71" s="26"/>
      <c r="R71" s="26"/>
      <c r="S71" s="26"/>
      <c r="T71" s="41"/>
      <c r="U71" s="2"/>
    </row>
    <row r="72" spans="1:21" ht="50.25" customHeight="1" thickBot="1" x14ac:dyDescent="0.5">
      <c r="A72" s="182" t="s">
        <v>90</v>
      </c>
      <c r="B72" s="183"/>
      <c r="C72" s="75"/>
      <c r="D72" s="11">
        <v>853</v>
      </c>
      <c r="E72" s="26">
        <v>293</v>
      </c>
      <c r="F72" s="40">
        <f>G72+H72+I72+J72+K72+L72+M72+N72+O72+Q72+R72+T72</f>
        <v>8087.21</v>
      </c>
      <c r="G72" s="44"/>
      <c r="H72" s="33">
        <v>5000</v>
      </c>
      <c r="I72" s="33">
        <v>1474.7</v>
      </c>
      <c r="J72" s="33"/>
      <c r="K72" s="28"/>
      <c r="L72" s="28"/>
      <c r="M72" s="28"/>
      <c r="N72" s="28"/>
      <c r="O72" s="28"/>
      <c r="P72" s="28"/>
      <c r="Q72" s="28"/>
      <c r="R72" s="28">
        <v>1612.51</v>
      </c>
      <c r="S72" s="28"/>
      <c r="T72" s="43"/>
      <c r="U72" s="2"/>
    </row>
    <row r="73" spans="1:21" ht="51.75" customHeight="1" thickBot="1" x14ac:dyDescent="0.5">
      <c r="A73" s="182" t="s">
        <v>125</v>
      </c>
      <c r="B73" s="183"/>
      <c r="C73" s="14"/>
      <c r="D73" s="27">
        <v>853</v>
      </c>
      <c r="E73" s="28">
        <v>295</v>
      </c>
      <c r="F73" s="40">
        <f>G73+H73+I73+J73+K73+L73+M73+N73+O73+Q73+R73+T73</f>
        <v>15000</v>
      </c>
      <c r="G73" s="34">
        <v>500</v>
      </c>
      <c r="H73" s="34">
        <v>14500</v>
      </c>
      <c r="I73" s="34"/>
      <c r="J73" s="34"/>
      <c r="K73" s="14"/>
      <c r="L73" s="14"/>
      <c r="M73" s="14"/>
      <c r="N73" s="14"/>
      <c r="O73" s="14"/>
      <c r="P73" s="14"/>
      <c r="Q73" s="14"/>
      <c r="R73" s="14"/>
      <c r="S73" s="14"/>
      <c r="T73" s="83"/>
      <c r="U73" s="2"/>
    </row>
    <row r="74" spans="1:21" ht="22.5" customHeight="1" x14ac:dyDescent="0.45">
      <c r="A74" s="204" t="s">
        <v>125</v>
      </c>
      <c r="B74" s="205"/>
      <c r="C74" s="10"/>
      <c r="D74" s="73"/>
      <c r="E74" s="186">
        <v>296</v>
      </c>
      <c r="F74" s="209"/>
      <c r="G74" s="89"/>
      <c r="H74" s="186">
        <v>2000</v>
      </c>
      <c r="I74" s="156"/>
      <c r="J74" s="68"/>
      <c r="K74" s="68"/>
      <c r="L74" s="150"/>
      <c r="M74" s="150"/>
      <c r="N74" s="150"/>
      <c r="O74" s="156"/>
      <c r="P74" s="173"/>
      <c r="Q74" s="156"/>
      <c r="R74" s="138"/>
      <c r="S74" s="173"/>
      <c r="T74" s="209"/>
      <c r="U74" s="2"/>
    </row>
    <row r="75" spans="1:21" ht="27" customHeight="1" x14ac:dyDescent="0.45">
      <c r="A75" s="206"/>
      <c r="B75" s="207"/>
      <c r="C75" s="27"/>
      <c r="D75" s="13">
        <v>853</v>
      </c>
      <c r="E75" s="208"/>
      <c r="F75" s="213"/>
      <c r="G75" s="90"/>
      <c r="H75" s="208"/>
      <c r="I75" s="157"/>
      <c r="J75" s="70"/>
      <c r="K75" s="70"/>
      <c r="L75" s="153"/>
      <c r="M75" s="153"/>
      <c r="N75" s="153"/>
      <c r="O75" s="157"/>
      <c r="P75" s="174"/>
      <c r="Q75" s="157"/>
      <c r="R75" s="139"/>
      <c r="S75" s="174"/>
      <c r="T75" s="213"/>
      <c r="U75" s="2"/>
    </row>
    <row r="76" spans="1:21" ht="30.75" customHeight="1" thickBot="1" x14ac:dyDescent="0.5">
      <c r="A76" s="184"/>
      <c r="B76" s="185"/>
      <c r="C76" s="11"/>
      <c r="D76" s="74"/>
      <c r="E76" s="187"/>
      <c r="F76" s="210"/>
      <c r="G76" s="91"/>
      <c r="H76" s="187"/>
      <c r="I76" s="158"/>
      <c r="J76" s="69"/>
      <c r="K76" s="69"/>
      <c r="L76" s="151"/>
      <c r="M76" s="151"/>
      <c r="N76" s="151"/>
      <c r="O76" s="158"/>
      <c r="P76" s="175"/>
      <c r="Q76" s="158"/>
      <c r="R76" s="140"/>
      <c r="S76" s="175"/>
      <c r="T76" s="210"/>
      <c r="U76" s="2"/>
    </row>
    <row r="77" spans="1:21" ht="101.25" customHeight="1" thickBot="1" x14ac:dyDescent="0.5">
      <c r="A77" s="192" t="s">
        <v>126</v>
      </c>
      <c r="B77" s="193"/>
      <c r="C77" s="26"/>
      <c r="D77" s="26"/>
      <c r="E77" s="26"/>
      <c r="F77" s="41"/>
      <c r="G77" s="41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41"/>
      <c r="U77" s="2"/>
    </row>
    <row r="78" spans="1:21" ht="100.5" customHeight="1" thickBot="1" x14ac:dyDescent="0.5">
      <c r="A78" s="182" t="s">
        <v>47</v>
      </c>
      <c r="B78" s="183"/>
      <c r="C78" s="11"/>
      <c r="D78" s="11">
        <v>323</v>
      </c>
      <c r="E78" s="26">
        <v>263</v>
      </c>
      <c r="F78" s="40">
        <f>G78+H78+I78+J78+K78+L78+M78+N78+O78+Q78+R78+T78</f>
        <v>17000</v>
      </c>
      <c r="G78" s="40"/>
      <c r="H78" s="40"/>
      <c r="I78" s="40"/>
      <c r="J78" s="40"/>
      <c r="K78" s="40"/>
      <c r="L78" s="40"/>
      <c r="M78" s="40">
        <v>17000</v>
      </c>
      <c r="N78" s="40"/>
      <c r="O78" s="40"/>
      <c r="P78" s="40"/>
      <c r="Q78" s="40"/>
      <c r="R78" s="40"/>
      <c r="S78" s="40"/>
      <c r="T78" s="40"/>
      <c r="U78" s="2"/>
    </row>
    <row r="79" spans="1:21" ht="24" customHeight="1" thickBot="1" x14ac:dyDescent="0.5">
      <c r="A79" s="182" t="s">
        <v>83</v>
      </c>
      <c r="B79" s="183"/>
      <c r="C79" s="11"/>
      <c r="D79" s="11">
        <v>244</v>
      </c>
      <c r="E79" s="26">
        <v>221</v>
      </c>
      <c r="F79" s="40">
        <f>G79+H79+I79+J79+K79+L79+M79+N79+O79+Q79+R79+T79</f>
        <v>98489.17</v>
      </c>
      <c r="G79" s="31">
        <v>88849.79</v>
      </c>
      <c r="H79" s="31">
        <v>9639.3799999999992</v>
      </c>
      <c r="I79" s="31"/>
      <c r="J79" s="31"/>
      <c r="K79" s="26"/>
      <c r="L79" s="26"/>
      <c r="M79" s="26"/>
      <c r="N79" s="26"/>
      <c r="O79" s="26"/>
      <c r="P79" s="26"/>
      <c r="Q79" s="26"/>
      <c r="R79" s="26"/>
      <c r="S79" s="26"/>
      <c r="T79" s="41"/>
      <c r="U79" s="2"/>
    </row>
    <row r="80" spans="1:21" ht="47.25" customHeight="1" thickBot="1" x14ac:dyDescent="0.5">
      <c r="A80" s="182"/>
      <c r="B80" s="183"/>
      <c r="C80" s="11"/>
      <c r="D80" s="11">
        <v>244</v>
      </c>
      <c r="E80" s="26">
        <v>228</v>
      </c>
      <c r="F80" s="40">
        <f>G80+H80+I80+J80+K80+L80+M80+N80+O80+Q80+R80+T80</f>
        <v>144200</v>
      </c>
      <c r="G80" s="40"/>
      <c r="H80" s="31"/>
      <c r="I80" s="31">
        <v>144200</v>
      </c>
      <c r="J80" s="31"/>
      <c r="K80" s="26"/>
      <c r="L80" s="26"/>
      <c r="M80" s="26"/>
      <c r="N80" s="26"/>
      <c r="O80" s="26"/>
      <c r="P80" s="26"/>
      <c r="Q80" s="26"/>
      <c r="R80" s="26"/>
      <c r="S80" s="26"/>
      <c r="T80" s="41"/>
      <c r="U80" s="2"/>
    </row>
    <row r="81" spans="1:21" ht="47.25" customHeight="1" thickBot="1" x14ac:dyDescent="0.5">
      <c r="A81" s="194" t="s">
        <v>84</v>
      </c>
      <c r="B81" s="195"/>
      <c r="C81" s="200"/>
      <c r="D81" s="200">
        <v>244</v>
      </c>
      <c r="E81" s="43">
        <v>22</v>
      </c>
      <c r="F81" s="78">
        <f>F82+F83+F84+F85</f>
        <v>3068766.32</v>
      </c>
      <c r="G81" s="78">
        <f t="shared" ref="G81:R81" si="3">G82+G83+G84+G85</f>
        <v>0</v>
      </c>
      <c r="H81" s="78">
        <f t="shared" si="3"/>
        <v>2847673.29</v>
      </c>
      <c r="I81" s="78">
        <f t="shared" si="3"/>
        <v>45360.47</v>
      </c>
      <c r="J81" s="78">
        <f t="shared" si="3"/>
        <v>0</v>
      </c>
      <c r="K81" s="78">
        <f t="shared" si="3"/>
        <v>0</v>
      </c>
      <c r="L81" s="78">
        <f t="shared" si="3"/>
        <v>0</v>
      </c>
      <c r="M81" s="78">
        <f t="shared" si="3"/>
        <v>0</v>
      </c>
      <c r="N81" s="78">
        <f t="shared" si="3"/>
        <v>0</v>
      </c>
      <c r="O81" s="78">
        <f t="shared" si="3"/>
        <v>0</v>
      </c>
      <c r="P81" s="78">
        <f t="shared" si="3"/>
        <v>506.26</v>
      </c>
      <c r="Q81" s="78">
        <f t="shared" si="3"/>
        <v>0</v>
      </c>
      <c r="R81" s="78">
        <f t="shared" si="3"/>
        <v>175226.30000000002</v>
      </c>
      <c r="S81" s="78"/>
      <c r="T81" s="78">
        <v>0</v>
      </c>
      <c r="U81" s="2"/>
    </row>
    <row r="82" spans="1:21" ht="47.25" customHeight="1" thickBot="1" x14ac:dyDescent="0.5">
      <c r="A82" s="196"/>
      <c r="B82" s="197"/>
      <c r="C82" s="201"/>
      <c r="D82" s="201"/>
      <c r="E82" s="113" t="s">
        <v>138</v>
      </c>
      <c r="F82" s="40">
        <f t="shared" ref="F82:F89" si="4">G82+H82+I82+J82+K82+L82+M82+N82+O82+Q82+R82+T82</f>
        <v>888568.18</v>
      </c>
      <c r="G82" s="40"/>
      <c r="H82" s="31">
        <v>888568.18</v>
      </c>
      <c r="I82" s="31"/>
      <c r="J82" s="31"/>
      <c r="K82" s="26"/>
      <c r="L82" s="26"/>
      <c r="M82" s="26"/>
      <c r="N82" s="26"/>
      <c r="O82" s="26"/>
      <c r="P82" s="26"/>
      <c r="Q82" s="26"/>
      <c r="R82" s="26"/>
      <c r="S82" s="26"/>
      <c r="T82" s="41"/>
      <c r="U82" s="2"/>
    </row>
    <row r="83" spans="1:21" ht="47.25" customHeight="1" thickBot="1" x14ac:dyDescent="0.5">
      <c r="A83" s="196"/>
      <c r="B83" s="197"/>
      <c r="C83" s="201"/>
      <c r="D83" s="201"/>
      <c r="E83" s="113" t="s">
        <v>139</v>
      </c>
      <c r="F83" s="40">
        <f t="shared" si="4"/>
        <v>1972448.25</v>
      </c>
      <c r="G83" s="40"/>
      <c r="H83" s="31">
        <v>1800667.99</v>
      </c>
      <c r="I83" s="31"/>
      <c r="J83" s="31"/>
      <c r="K83" s="26"/>
      <c r="L83" s="26"/>
      <c r="M83" s="26"/>
      <c r="N83" s="26"/>
      <c r="O83" s="26"/>
      <c r="P83" s="26"/>
      <c r="Q83" s="26"/>
      <c r="R83" s="26">
        <v>171780.26</v>
      </c>
      <c r="S83" s="26"/>
      <c r="T83" s="41"/>
      <c r="U83" s="2"/>
    </row>
    <row r="84" spans="1:21" ht="47.25" customHeight="1" thickBot="1" x14ac:dyDescent="0.5">
      <c r="A84" s="196"/>
      <c r="B84" s="197"/>
      <c r="C84" s="201"/>
      <c r="D84" s="201"/>
      <c r="E84" s="113" t="s">
        <v>140</v>
      </c>
      <c r="F84" s="40">
        <f t="shared" si="4"/>
        <v>148663.30000000002</v>
      </c>
      <c r="G84" s="40"/>
      <c r="H84" s="31">
        <v>104783.77</v>
      </c>
      <c r="I84" s="31">
        <v>40433.49</v>
      </c>
      <c r="J84" s="31"/>
      <c r="K84" s="26"/>
      <c r="L84" s="26"/>
      <c r="M84" s="26"/>
      <c r="N84" s="26"/>
      <c r="O84" s="26"/>
      <c r="P84" s="26"/>
      <c r="Q84" s="26"/>
      <c r="R84" s="26">
        <v>3446.04</v>
      </c>
      <c r="S84" s="26"/>
      <c r="T84" s="41"/>
      <c r="U84" s="2"/>
    </row>
    <row r="85" spans="1:21" ht="47.25" customHeight="1" thickBot="1" x14ac:dyDescent="0.5">
      <c r="A85" s="198"/>
      <c r="B85" s="199"/>
      <c r="C85" s="202"/>
      <c r="D85" s="202"/>
      <c r="E85" s="113" t="s">
        <v>152</v>
      </c>
      <c r="F85" s="40">
        <f>G85+H85+I85+J85+K85+L85+M85+N85+O85+Q85+R85+T85+P85</f>
        <v>59086.590000000004</v>
      </c>
      <c r="G85" s="40"/>
      <c r="H85" s="31">
        <v>53653.35</v>
      </c>
      <c r="I85" s="31">
        <v>4926.9799999999996</v>
      </c>
      <c r="J85" s="31"/>
      <c r="K85" s="26"/>
      <c r="L85" s="26"/>
      <c r="M85" s="26"/>
      <c r="N85" s="26"/>
      <c r="O85" s="26"/>
      <c r="P85" s="26">
        <v>506.26</v>
      </c>
      <c r="Q85" s="26"/>
      <c r="R85" s="26"/>
      <c r="S85" s="26"/>
      <c r="T85" s="41"/>
      <c r="U85" s="2"/>
    </row>
    <row r="86" spans="1:21" ht="58.5" customHeight="1" thickBot="1" x14ac:dyDescent="0.5">
      <c r="A86" s="256" t="s">
        <v>153</v>
      </c>
      <c r="B86" s="257"/>
      <c r="C86" s="166"/>
      <c r="D86" s="167">
        <v>244</v>
      </c>
      <c r="E86" s="113">
        <v>224</v>
      </c>
      <c r="F86" s="40">
        <f t="shared" si="4"/>
        <v>372456</v>
      </c>
      <c r="G86" s="40"/>
      <c r="H86" s="31">
        <v>0</v>
      </c>
      <c r="I86" s="31"/>
      <c r="J86" s="31"/>
      <c r="K86" s="26"/>
      <c r="L86" s="26">
        <v>372456</v>
      </c>
      <c r="M86" s="26"/>
      <c r="N86" s="26"/>
      <c r="O86" s="26"/>
      <c r="P86" s="26"/>
      <c r="Q86" s="26"/>
      <c r="R86" s="26"/>
      <c r="S86" s="26"/>
      <c r="T86" s="41"/>
      <c r="U86" s="2"/>
    </row>
    <row r="87" spans="1:21" ht="53.25" customHeight="1" thickBot="1" x14ac:dyDescent="0.5">
      <c r="A87" s="182" t="s">
        <v>85</v>
      </c>
      <c r="B87" s="183"/>
      <c r="C87" s="11"/>
      <c r="D87" s="11">
        <v>244</v>
      </c>
      <c r="E87" s="26">
        <v>225</v>
      </c>
      <c r="F87" s="40">
        <f t="shared" si="4"/>
        <v>998966.87000000011</v>
      </c>
      <c r="G87" s="31">
        <v>7700</v>
      </c>
      <c r="H87" s="31">
        <v>248533.82</v>
      </c>
      <c r="I87" s="31">
        <v>43229.27</v>
      </c>
      <c r="J87" s="31"/>
      <c r="K87" s="26"/>
      <c r="L87" s="26">
        <v>699503.78</v>
      </c>
      <c r="M87" s="26"/>
      <c r="N87" s="26"/>
      <c r="O87" s="26"/>
      <c r="P87" s="26"/>
      <c r="Q87" s="26"/>
      <c r="R87" s="26"/>
      <c r="S87" s="26"/>
      <c r="T87" s="40"/>
      <c r="U87" s="2"/>
    </row>
    <row r="88" spans="1:21" ht="53.25" customHeight="1" thickBot="1" x14ac:dyDescent="0.5">
      <c r="A88" s="182" t="s">
        <v>88</v>
      </c>
      <c r="B88" s="183"/>
      <c r="C88" s="11"/>
      <c r="D88" s="11">
        <v>244</v>
      </c>
      <c r="E88" s="26">
        <v>226</v>
      </c>
      <c r="F88" s="40">
        <f t="shared" si="4"/>
        <v>816769.95000000007</v>
      </c>
      <c r="G88" s="31">
        <v>318078</v>
      </c>
      <c r="H88" s="31">
        <v>100726.03</v>
      </c>
      <c r="I88" s="31">
        <v>108520</v>
      </c>
      <c r="J88" s="31"/>
      <c r="K88" s="31">
        <v>137307</v>
      </c>
      <c r="L88" s="31">
        <v>22300</v>
      </c>
      <c r="M88" s="31">
        <v>72775</v>
      </c>
      <c r="N88" s="31">
        <v>53151</v>
      </c>
      <c r="O88" s="31"/>
      <c r="P88" s="31"/>
      <c r="Q88" s="31"/>
      <c r="R88" s="31">
        <v>0</v>
      </c>
      <c r="S88" s="31"/>
      <c r="T88" s="26">
        <v>3912.92</v>
      </c>
      <c r="U88" s="2"/>
    </row>
    <row r="89" spans="1:21" ht="47.25" customHeight="1" thickBot="1" x14ac:dyDescent="0.5">
      <c r="A89" s="182" t="s">
        <v>154</v>
      </c>
      <c r="B89" s="183"/>
      <c r="C89" s="11"/>
      <c r="D89" s="11">
        <v>244</v>
      </c>
      <c r="E89" s="26">
        <v>227</v>
      </c>
      <c r="F89" s="40">
        <f t="shared" si="4"/>
        <v>53036.14</v>
      </c>
      <c r="G89" s="31">
        <v>0</v>
      </c>
      <c r="H89" s="31">
        <v>46719.94</v>
      </c>
      <c r="I89" s="31"/>
      <c r="J89" s="31"/>
      <c r="K89" s="31">
        <v>0</v>
      </c>
      <c r="L89" s="31">
        <v>6316.2</v>
      </c>
      <c r="M89" s="31"/>
      <c r="N89" s="31"/>
      <c r="O89" s="31"/>
      <c r="P89" s="31"/>
      <c r="Q89" s="31"/>
      <c r="R89" s="31">
        <v>0</v>
      </c>
      <c r="S89" s="31"/>
      <c r="T89" s="41"/>
      <c r="U89" s="2"/>
    </row>
    <row r="90" spans="1:21" ht="105.75" customHeight="1" thickBot="1" x14ac:dyDescent="0.5">
      <c r="A90" s="211" t="s">
        <v>48</v>
      </c>
      <c r="B90" s="212"/>
      <c r="C90" s="82"/>
      <c r="D90" s="82"/>
      <c r="E90" s="82" t="s">
        <v>31</v>
      </c>
      <c r="F90" s="40">
        <f>F79+F80+F81+F86+F87+F88+F89+F91+F94+F95+F96+F93+F92</f>
        <v>6578970.0699999994</v>
      </c>
      <c r="G90" s="40">
        <f>G79+G80+G81+G86+G87+G88+G89+G91+G94+G95+G96</f>
        <v>1264376.4700000002</v>
      </c>
      <c r="H90" s="40">
        <f>H79+H80+H81+H86+H87+H88+H89+H91+H94+H95+H96+H93+H92</f>
        <v>3419331.2199999997</v>
      </c>
      <c r="I90" s="40">
        <f t="shared" ref="I90:T90" si="5">I79+I80+I81+I86+I87+I88+I89+I91+I94+I95+I96</f>
        <v>351807.92</v>
      </c>
      <c r="J90" s="40">
        <f t="shared" si="5"/>
        <v>0</v>
      </c>
      <c r="K90" s="40">
        <f t="shared" si="5"/>
        <v>137307</v>
      </c>
      <c r="L90" s="40">
        <f t="shared" si="5"/>
        <v>1100575.98</v>
      </c>
      <c r="M90" s="40">
        <f t="shared" si="5"/>
        <v>72775</v>
      </c>
      <c r="N90" s="40">
        <f t="shared" si="5"/>
        <v>53151</v>
      </c>
      <c r="O90" s="40">
        <f t="shared" si="5"/>
        <v>0</v>
      </c>
      <c r="P90" s="40">
        <f t="shared" si="5"/>
        <v>506.26</v>
      </c>
      <c r="Q90" s="40">
        <f t="shared" si="5"/>
        <v>0</v>
      </c>
      <c r="R90" s="40">
        <f t="shared" si="5"/>
        <v>175226.30000000002</v>
      </c>
      <c r="S90" s="40">
        <f t="shared" si="5"/>
        <v>0</v>
      </c>
      <c r="T90" s="40">
        <f t="shared" si="5"/>
        <v>3912.92</v>
      </c>
      <c r="U90" s="2"/>
    </row>
    <row r="91" spans="1:21" ht="56.25" customHeight="1" thickBot="1" x14ac:dyDescent="0.5">
      <c r="A91" s="182" t="s">
        <v>86</v>
      </c>
      <c r="B91" s="183"/>
      <c r="C91" s="15"/>
      <c r="D91" s="15">
        <v>244</v>
      </c>
      <c r="E91" s="15">
        <v>310</v>
      </c>
      <c r="F91" s="40">
        <f t="shared" ref="F91:F96" si="6">G91+H91+I91+J91+K91+L91+M91+N91+O91+Q91+R91+T91</f>
        <v>717026.06</v>
      </c>
      <c r="G91" s="32">
        <v>717026.06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84"/>
      <c r="U91" s="2"/>
    </row>
    <row r="92" spans="1:21" ht="56.25" customHeight="1" thickBot="1" x14ac:dyDescent="0.5">
      <c r="A92" s="179"/>
      <c r="B92" s="180"/>
      <c r="C92" s="15"/>
      <c r="D92" s="15">
        <v>244</v>
      </c>
      <c r="E92" s="15">
        <v>341</v>
      </c>
      <c r="F92" s="40">
        <f t="shared" si="6"/>
        <v>212.3</v>
      </c>
      <c r="G92" s="32"/>
      <c r="H92" s="32">
        <v>212.3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84"/>
      <c r="U92" s="2"/>
    </row>
    <row r="93" spans="1:21" ht="56.25" customHeight="1" thickBot="1" x14ac:dyDescent="0.5">
      <c r="A93" s="182" t="s">
        <v>178</v>
      </c>
      <c r="B93" s="183"/>
      <c r="C93" s="15"/>
      <c r="D93" s="15">
        <v>244</v>
      </c>
      <c r="E93" s="15">
        <v>342</v>
      </c>
      <c r="F93" s="40">
        <f t="shared" si="6"/>
        <v>7180.83</v>
      </c>
      <c r="G93" s="32"/>
      <c r="H93" s="32">
        <v>7180.83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>
        <v>930333</v>
      </c>
      <c r="T93" s="84"/>
      <c r="U93" s="2"/>
    </row>
    <row r="94" spans="1:21" ht="56.25" customHeight="1" thickBot="1" x14ac:dyDescent="0.5">
      <c r="A94" s="182" t="s">
        <v>155</v>
      </c>
      <c r="B94" s="203"/>
      <c r="C94" s="15"/>
      <c r="D94" s="15">
        <v>244</v>
      </c>
      <c r="E94" s="15">
        <v>343</v>
      </c>
      <c r="F94" s="40">
        <f t="shared" si="6"/>
        <v>133313.22</v>
      </c>
      <c r="G94" s="32"/>
      <c r="H94" s="32">
        <v>133313.22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84"/>
      <c r="U94" s="2"/>
    </row>
    <row r="95" spans="1:21" ht="56.25" customHeight="1" thickBot="1" x14ac:dyDescent="0.5">
      <c r="A95" s="182" t="s">
        <v>141</v>
      </c>
      <c r="B95" s="203"/>
      <c r="C95" s="15"/>
      <c r="D95" s="15">
        <v>244</v>
      </c>
      <c r="E95" s="15">
        <v>349</v>
      </c>
      <c r="F95" s="40">
        <f t="shared" si="6"/>
        <v>34801.770000000004</v>
      </c>
      <c r="G95" s="32">
        <v>16941.77</v>
      </c>
      <c r="H95" s="32">
        <v>13500</v>
      </c>
      <c r="I95" s="32">
        <v>4360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84"/>
      <c r="U95" s="2"/>
    </row>
    <row r="96" spans="1:21" ht="48" customHeight="1" thickBot="1" x14ac:dyDescent="0.5">
      <c r="A96" s="182" t="s">
        <v>87</v>
      </c>
      <c r="B96" s="183"/>
      <c r="C96" s="15"/>
      <c r="D96" s="15">
        <v>244</v>
      </c>
      <c r="E96" s="15">
        <v>346</v>
      </c>
      <c r="F96" s="40">
        <f t="shared" si="6"/>
        <v>133751.44</v>
      </c>
      <c r="G96" s="32">
        <v>115780.85</v>
      </c>
      <c r="H96" s="32">
        <v>11832.41</v>
      </c>
      <c r="I96" s="32">
        <v>6138.18</v>
      </c>
      <c r="J96" s="32"/>
      <c r="K96" s="15"/>
      <c r="L96" s="15"/>
      <c r="M96" s="15"/>
      <c r="N96" s="15"/>
      <c r="O96" s="15"/>
      <c r="P96" s="15"/>
      <c r="Q96" s="15"/>
      <c r="R96" s="15"/>
      <c r="S96" s="15"/>
      <c r="T96" s="84"/>
      <c r="U96" s="2"/>
    </row>
    <row r="97" spans="1:21" ht="73.5" customHeight="1" thickBot="1" x14ac:dyDescent="0.5">
      <c r="A97" s="182" t="s">
        <v>49</v>
      </c>
      <c r="B97" s="183"/>
      <c r="C97" s="11"/>
      <c r="D97" s="11"/>
      <c r="E97" s="11" t="s">
        <v>31</v>
      </c>
      <c r="F97" s="40"/>
      <c r="G97" s="40"/>
      <c r="H97" s="31"/>
      <c r="I97" s="31"/>
      <c r="J97" s="31"/>
      <c r="K97" s="26"/>
      <c r="L97" s="26"/>
      <c r="M97" s="26"/>
      <c r="N97" s="26"/>
      <c r="O97" s="26"/>
      <c r="P97" s="26"/>
      <c r="Q97" s="26"/>
      <c r="R97" s="26"/>
      <c r="S97" s="26"/>
      <c r="T97" s="41"/>
      <c r="U97" s="2"/>
    </row>
    <row r="98" spans="1:21" ht="4.5" customHeight="1" x14ac:dyDescent="0.45">
      <c r="A98" s="29"/>
      <c r="B98" s="25"/>
      <c r="C98" s="10"/>
      <c r="D98" s="73"/>
      <c r="E98" s="186"/>
      <c r="F98" s="188"/>
      <c r="G98" s="87"/>
      <c r="H98" s="190"/>
      <c r="I98" s="159"/>
      <c r="J98" s="68"/>
      <c r="K98" s="68"/>
      <c r="L98" s="150"/>
      <c r="M98" s="150"/>
      <c r="N98" s="150"/>
      <c r="O98" s="156"/>
      <c r="P98" s="173"/>
      <c r="Q98" s="156"/>
      <c r="R98" s="138"/>
      <c r="S98" s="173"/>
      <c r="T98" s="209"/>
      <c r="U98" s="2"/>
    </row>
    <row r="99" spans="1:21" ht="51.75" customHeight="1" thickBot="1" x14ac:dyDescent="0.5">
      <c r="A99" s="184" t="s">
        <v>92</v>
      </c>
      <c r="B99" s="185"/>
      <c r="C99" s="11"/>
      <c r="D99" s="74"/>
      <c r="E99" s="187"/>
      <c r="F99" s="189"/>
      <c r="G99" s="88"/>
      <c r="H99" s="191"/>
      <c r="I99" s="160"/>
      <c r="J99" s="69"/>
      <c r="K99" s="69"/>
      <c r="L99" s="151"/>
      <c r="M99" s="151"/>
      <c r="N99" s="151"/>
      <c r="O99" s="158"/>
      <c r="P99" s="175"/>
      <c r="Q99" s="158"/>
      <c r="R99" s="140"/>
      <c r="S99" s="175"/>
      <c r="T99" s="210"/>
      <c r="U99" s="2"/>
    </row>
    <row r="100" spans="1:21" ht="49.5" customHeight="1" thickBot="1" x14ac:dyDescent="0.5">
      <c r="A100" s="182" t="s">
        <v>50</v>
      </c>
      <c r="B100" s="183"/>
      <c r="C100" s="11"/>
      <c r="D100" s="11"/>
      <c r="E100" s="26"/>
      <c r="F100" s="40"/>
      <c r="G100" s="40"/>
      <c r="H100" s="31"/>
      <c r="I100" s="31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41"/>
      <c r="U100" s="2"/>
    </row>
    <row r="101" spans="1:21" ht="84" customHeight="1" thickBot="1" x14ac:dyDescent="0.5">
      <c r="A101" s="182" t="s">
        <v>51</v>
      </c>
      <c r="B101" s="183"/>
      <c r="C101" s="11"/>
      <c r="D101" s="11"/>
      <c r="E101" s="26"/>
      <c r="F101" s="40"/>
      <c r="G101" s="40"/>
      <c r="H101" s="31"/>
      <c r="I101" s="31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41"/>
      <c r="U101" s="2"/>
    </row>
    <row r="102" spans="1:21" ht="78" customHeight="1" thickBot="1" x14ac:dyDescent="0.5">
      <c r="A102" s="204" t="s">
        <v>93</v>
      </c>
      <c r="B102" s="205"/>
      <c r="C102" s="10"/>
      <c r="D102" s="73"/>
      <c r="E102" s="186"/>
      <c r="F102" s="188"/>
      <c r="G102" s="87"/>
      <c r="H102" s="190"/>
      <c r="I102" s="159"/>
      <c r="J102" s="68"/>
      <c r="K102" s="68"/>
      <c r="L102" s="150"/>
      <c r="M102" s="150"/>
      <c r="N102" s="150"/>
      <c r="O102" s="156"/>
      <c r="P102" s="173"/>
      <c r="Q102" s="156"/>
      <c r="R102" s="138"/>
      <c r="S102" s="173"/>
      <c r="T102" s="209"/>
      <c r="U102" s="2"/>
    </row>
    <row r="103" spans="1:21" ht="23.25" hidden="1" customHeight="1" x14ac:dyDescent="0.45">
      <c r="A103" s="184"/>
      <c r="B103" s="185"/>
      <c r="C103" s="11"/>
      <c r="D103" s="74"/>
      <c r="E103" s="187"/>
      <c r="F103" s="189"/>
      <c r="G103" s="88"/>
      <c r="H103" s="191"/>
      <c r="I103" s="160"/>
      <c r="J103" s="69"/>
      <c r="K103" s="69"/>
      <c r="L103" s="151"/>
      <c r="M103" s="151"/>
      <c r="N103" s="151"/>
      <c r="O103" s="158"/>
      <c r="P103" s="175"/>
      <c r="Q103" s="158"/>
      <c r="R103" s="140"/>
      <c r="S103" s="175"/>
      <c r="T103" s="210"/>
      <c r="U103" s="2"/>
    </row>
    <row r="104" spans="1:21" ht="47.25" customHeight="1" thickBot="1" x14ac:dyDescent="0.5">
      <c r="A104" s="182" t="s">
        <v>52</v>
      </c>
      <c r="B104" s="183"/>
      <c r="C104" s="11"/>
      <c r="D104" s="11"/>
      <c r="E104" s="26"/>
      <c r="F104" s="40"/>
      <c r="G104" s="40"/>
      <c r="H104" s="31"/>
      <c r="I104" s="31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41"/>
      <c r="U104" s="2"/>
    </row>
    <row r="105" spans="1:21" ht="57" customHeight="1" thickBot="1" x14ac:dyDescent="0.5">
      <c r="A105" s="182" t="s">
        <v>53</v>
      </c>
      <c r="B105" s="183"/>
      <c r="C105" s="11"/>
      <c r="D105" s="11"/>
      <c r="E105" s="11" t="s">
        <v>31</v>
      </c>
      <c r="F105" s="40">
        <f>G105+H105+I105+J105+K105+L105+M105+N105+O105+Q105+R105+T105</f>
        <v>10436.359999999999</v>
      </c>
      <c r="G105" s="31">
        <v>159.71</v>
      </c>
      <c r="H105" s="31">
        <v>1764.09</v>
      </c>
      <c r="I105" s="31">
        <v>0</v>
      </c>
      <c r="J105" s="26">
        <v>0</v>
      </c>
      <c r="K105" s="26">
        <v>0</v>
      </c>
      <c r="L105" s="26"/>
      <c r="M105" s="26"/>
      <c r="N105" s="26"/>
      <c r="O105" s="26"/>
      <c r="P105" s="26"/>
      <c r="Q105" s="26"/>
      <c r="R105" s="26">
        <v>8512.56</v>
      </c>
      <c r="S105" s="26"/>
      <c r="T105" s="41">
        <v>0</v>
      </c>
      <c r="U105" s="2"/>
    </row>
    <row r="106" spans="1:21" ht="54" customHeight="1" thickBot="1" x14ac:dyDescent="0.5">
      <c r="A106" s="182" t="s">
        <v>54</v>
      </c>
      <c r="B106" s="183"/>
      <c r="C106" s="11"/>
      <c r="D106" s="11"/>
      <c r="E106" s="11" t="s">
        <v>31</v>
      </c>
      <c r="F106" s="40">
        <f>G106+H106+J106+K106+T106</f>
        <v>675795.39</v>
      </c>
      <c r="G106" s="31">
        <v>11398.29</v>
      </c>
      <c r="H106" s="31">
        <v>659745.99</v>
      </c>
      <c r="I106" s="31"/>
      <c r="J106" s="26"/>
      <c r="K106" s="26">
        <v>3</v>
      </c>
      <c r="L106" s="26"/>
      <c r="M106" s="26"/>
      <c r="N106" s="26"/>
      <c r="O106" s="26"/>
      <c r="P106" s="26"/>
      <c r="Q106" s="26"/>
      <c r="R106" s="26"/>
      <c r="S106" s="26"/>
      <c r="T106" s="41">
        <v>4648.1099999999997</v>
      </c>
      <c r="U106" s="2"/>
    </row>
    <row r="107" spans="1:21" ht="53.25" customHeight="1" x14ac:dyDescent="0.4">
      <c r="A107" s="221" t="s">
        <v>22</v>
      </c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</row>
    <row r="108" spans="1:21" ht="22.8" x14ac:dyDescent="0.4">
      <c r="A108" s="221" t="s">
        <v>23</v>
      </c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</row>
    <row r="109" spans="1:21" ht="22.8" x14ac:dyDescent="0.4">
      <c r="A109" s="221" t="s">
        <v>160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</row>
    <row r="110" spans="1:21" ht="24" thickBot="1" x14ac:dyDescent="0.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96" customHeight="1" thickBot="1" x14ac:dyDescent="0.5">
      <c r="A111" s="204" t="s">
        <v>3</v>
      </c>
      <c r="B111" s="205"/>
      <c r="C111" s="182" t="s">
        <v>25</v>
      </c>
      <c r="D111" s="214"/>
      <c r="E111" s="183"/>
      <c r="F111" s="182" t="s">
        <v>26</v>
      </c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"/>
    </row>
    <row r="112" spans="1:21" ht="33" customHeight="1" thickBot="1" x14ac:dyDescent="0.5">
      <c r="A112" s="206"/>
      <c r="B112" s="207"/>
      <c r="C112" s="136" t="s">
        <v>76</v>
      </c>
      <c r="D112" s="136" t="s">
        <v>78</v>
      </c>
      <c r="E112" s="8" t="s">
        <v>79</v>
      </c>
      <c r="F112" s="215" t="s">
        <v>27</v>
      </c>
      <c r="G112" s="182" t="s">
        <v>7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03"/>
      <c r="U112" s="2"/>
    </row>
    <row r="113" spans="1:21" ht="243.75" customHeight="1" thickBot="1" x14ac:dyDescent="0.5">
      <c r="A113" s="206"/>
      <c r="B113" s="207"/>
      <c r="C113" s="135"/>
      <c r="D113" s="135"/>
      <c r="E113" s="135"/>
      <c r="F113" s="216"/>
      <c r="G113" s="219" t="s">
        <v>28</v>
      </c>
      <c r="H113" s="218"/>
      <c r="I113" s="218"/>
      <c r="J113" s="203"/>
      <c r="K113" s="92" t="s">
        <v>137</v>
      </c>
      <c r="L113" s="92"/>
      <c r="M113" s="92"/>
      <c r="N113" s="92"/>
      <c r="O113" s="92"/>
      <c r="P113" s="92"/>
      <c r="Q113" s="92"/>
      <c r="R113" s="92"/>
      <c r="S113" s="92"/>
      <c r="T113" s="8" t="s">
        <v>29</v>
      </c>
      <c r="U113" s="2"/>
    </row>
    <row r="114" spans="1:21" ht="250.5" customHeight="1" thickBot="1" x14ac:dyDescent="0.5">
      <c r="A114" s="184"/>
      <c r="B114" s="207"/>
      <c r="C114" s="136"/>
      <c r="D114" s="136"/>
      <c r="E114" s="136"/>
      <c r="F114" s="217"/>
      <c r="G114" s="38" t="s">
        <v>165</v>
      </c>
      <c r="H114" s="38" t="s">
        <v>166</v>
      </c>
      <c r="I114" s="38" t="s">
        <v>167</v>
      </c>
      <c r="J114" s="38" t="s">
        <v>168</v>
      </c>
      <c r="K114" s="38" t="s">
        <v>169</v>
      </c>
      <c r="L114" s="147" t="s">
        <v>170</v>
      </c>
      <c r="M114" s="147" t="s">
        <v>171</v>
      </c>
      <c r="N114" s="147" t="s">
        <v>172</v>
      </c>
      <c r="O114" s="147" t="s">
        <v>173</v>
      </c>
      <c r="P114" s="38" t="s">
        <v>167</v>
      </c>
      <c r="Q114" s="147" t="s">
        <v>174</v>
      </c>
      <c r="R114" s="147" t="s">
        <v>175</v>
      </c>
      <c r="S114" s="39" t="s">
        <v>176</v>
      </c>
      <c r="T114" s="39" t="s">
        <v>177</v>
      </c>
      <c r="U114" s="2"/>
    </row>
    <row r="115" spans="1:21" ht="29.25" customHeight="1" thickBot="1" x14ac:dyDescent="0.5">
      <c r="A115" s="122">
        <v>1</v>
      </c>
      <c r="B115" s="170">
        <v>2</v>
      </c>
      <c r="C115" s="124">
        <v>3</v>
      </c>
      <c r="D115" s="124">
        <v>4</v>
      </c>
      <c r="E115" s="124">
        <v>5</v>
      </c>
      <c r="F115" s="124">
        <v>6</v>
      </c>
      <c r="G115" s="178">
        <v>74000320</v>
      </c>
      <c r="H115" s="181">
        <v>74000000</v>
      </c>
      <c r="I115" s="181">
        <v>74000011</v>
      </c>
      <c r="J115" s="181">
        <v>74000380</v>
      </c>
      <c r="K115" s="181">
        <v>74100387</v>
      </c>
      <c r="L115" s="181">
        <v>74100155</v>
      </c>
      <c r="M115" s="181">
        <v>74100157</v>
      </c>
      <c r="N115" s="181">
        <v>74100172</v>
      </c>
      <c r="O115" s="181">
        <v>74100156</v>
      </c>
      <c r="P115" s="181">
        <v>74100011</v>
      </c>
      <c r="Q115" s="181">
        <v>74100736</v>
      </c>
      <c r="R115" s="181">
        <v>74100003</v>
      </c>
      <c r="S115" s="181">
        <v>74000131</v>
      </c>
      <c r="T115" s="181">
        <v>74000130</v>
      </c>
      <c r="U115" s="2"/>
    </row>
    <row r="116" spans="1:21" ht="52.5" customHeight="1" thickBot="1" x14ac:dyDescent="0.5">
      <c r="A116" s="182" t="s">
        <v>30</v>
      </c>
      <c r="B116" s="185"/>
      <c r="C116" s="11"/>
      <c r="D116" s="11"/>
      <c r="E116" s="11" t="s">
        <v>31</v>
      </c>
      <c r="F116" s="40">
        <f>G116+H116+J116+K116+T116</f>
        <v>17549215</v>
      </c>
      <c r="G116" s="31">
        <v>11789310</v>
      </c>
      <c r="H116" s="31">
        <v>5492300</v>
      </c>
      <c r="I116" s="31"/>
      <c r="J116" s="31">
        <v>90300</v>
      </c>
      <c r="K116" s="31">
        <v>123405</v>
      </c>
      <c r="L116" s="31"/>
      <c r="M116" s="31"/>
      <c r="N116" s="31"/>
      <c r="O116" s="31"/>
      <c r="P116" s="31"/>
      <c r="Q116" s="31"/>
      <c r="R116" s="31"/>
      <c r="S116" s="31"/>
      <c r="T116" s="31">
        <v>53900</v>
      </c>
      <c r="U116" s="2"/>
    </row>
    <row r="117" spans="1:21" ht="23.25" customHeight="1" x14ac:dyDescent="0.45">
      <c r="A117" s="204" t="s">
        <v>7</v>
      </c>
      <c r="B117" s="205"/>
      <c r="C117" s="10"/>
      <c r="D117" s="132"/>
      <c r="E117" s="186"/>
      <c r="F117" s="209"/>
      <c r="G117" s="129"/>
      <c r="H117" s="200"/>
      <c r="I117" s="163"/>
      <c r="J117" s="132"/>
      <c r="K117" s="132"/>
      <c r="L117" s="152"/>
      <c r="M117" s="152"/>
      <c r="N117" s="152"/>
      <c r="O117" s="163"/>
      <c r="P117" s="176"/>
      <c r="Q117" s="163"/>
      <c r="R117" s="141"/>
      <c r="S117" s="176"/>
      <c r="T117" s="209"/>
      <c r="U117" s="2"/>
    </row>
    <row r="118" spans="1:21" ht="31.5" customHeight="1" thickBot="1" x14ac:dyDescent="0.5">
      <c r="A118" s="184" t="s">
        <v>32</v>
      </c>
      <c r="B118" s="185"/>
      <c r="C118" s="11"/>
      <c r="D118" s="137"/>
      <c r="E118" s="187"/>
      <c r="F118" s="210"/>
      <c r="G118" s="130"/>
      <c r="H118" s="220"/>
      <c r="I118" s="164"/>
      <c r="J118" s="137"/>
      <c r="K118" s="137"/>
      <c r="L118" s="154"/>
      <c r="M118" s="154"/>
      <c r="N118" s="154"/>
      <c r="O118" s="164"/>
      <c r="P118" s="177"/>
      <c r="Q118" s="164"/>
      <c r="R118" s="143"/>
      <c r="S118" s="177"/>
      <c r="T118" s="210"/>
      <c r="U118" s="2"/>
    </row>
    <row r="119" spans="1:21" ht="24" thickBot="1" x14ac:dyDescent="0.5">
      <c r="A119" s="131"/>
      <c r="B119" s="93"/>
      <c r="C119" s="26"/>
      <c r="D119" s="26"/>
      <c r="E119" s="26"/>
      <c r="F119" s="41"/>
      <c r="G119" s="41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41"/>
      <c r="U119" s="2"/>
    </row>
    <row r="120" spans="1:21" ht="53.25" customHeight="1" thickBot="1" x14ac:dyDescent="0.5">
      <c r="A120" s="182" t="s">
        <v>33</v>
      </c>
      <c r="B120" s="183"/>
      <c r="C120" s="11"/>
      <c r="D120" s="11"/>
      <c r="E120" s="26"/>
      <c r="F120" s="41"/>
      <c r="G120" s="41"/>
      <c r="H120" s="26"/>
      <c r="I120" s="26"/>
      <c r="J120" s="26"/>
      <c r="K120" s="11"/>
      <c r="L120" s="11"/>
      <c r="M120" s="11"/>
      <c r="N120" s="11"/>
      <c r="O120" s="11"/>
      <c r="P120" s="11"/>
      <c r="Q120" s="11"/>
      <c r="R120" s="11"/>
      <c r="S120" s="11"/>
      <c r="T120" s="41"/>
      <c r="U120" s="2"/>
    </row>
    <row r="121" spans="1:21" ht="24" thickBot="1" x14ac:dyDescent="0.5">
      <c r="A121" s="131"/>
      <c r="B121" s="93"/>
      <c r="C121" s="26"/>
      <c r="D121" s="26"/>
      <c r="E121" s="26"/>
      <c r="F121" s="41"/>
      <c r="G121" s="41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41"/>
      <c r="U121" s="2"/>
    </row>
    <row r="122" spans="1:21" ht="128.25" customHeight="1" thickBot="1" x14ac:dyDescent="0.5">
      <c r="A122" s="182" t="s">
        <v>34</v>
      </c>
      <c r="B122" s="183"/>
      <c r="C122" s="11"/>
      <c r="D122" s="11"/>
      <c r="E122" s="26"/>
      <c r="F122" s="41"/>
      <c r="G122" s="41"/>
      <c r="H122" s="11" t="s">
        <v>31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41"/>
      <c r="U122" s="2"/>
    </row>
    <row r="123" spans="1:21" ht="243.75" customHeight="1" thickBot="1" x14ac:dyDescent="0.5">
      <c r="A123" s="182" t="s">
        <v>35</v>
      </c>
      <c r="B123" s="183"/>
      <c r="C123" s="11"/>
      <c r="D123" s="11"/>
      <c r="E123" s="26"/>
      <c r="F123" s="41"/>
      <c r="G123" s="41"/>
      <c r="H123" s="11" t="s">
        <v>31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41"/>
      <c r="U123" s="2"/>
    </row>
    <row r="124" spans="1:21" ht="69.75" customHeight="1" thickBot="1" x14ac:dyDescent="0.5">
      <c r="A124" s="182" t="s">
        <v>36</v>
      </c>
      <c r="B124" s="183"/>
      <c r="C124" s="11"/>
      <c r="D124" s="11"/>
      <c r="E124" s="26"/>
      <c r="F124" s="41"/>
      <c r="G124" s="41"/>
      <c r="H124" s="11" t="s">
        <v>31</v>
      </c>
      <c r="I124" s="11"/>
      <c r="J124" s="11"/>
      <c r="K124" s="26"/>
      <c r="L124" s="26"/>
      <c r="M124" s="26"/>
      <c r="N124" s="26"/>
      <c r="O124" s="26"/>
      <c r="P124" s="26"/>
      <c r="Q124" s="26"/>
      <c r="R124" s="26"/>
      <c r="S124" s="26"/>
      <c r="T124" s="82" t="s">
        <v>31</v>
      </c>
      <c r="U124" s="2"/>
    </row>
    <row r="125" spans="1:21" ht="37.5" customHeight="1" thickBot="1" x14ac:dyDescent="0.5">
      <c r="A125" s="182" t="s">
        <v>37</v>
      </c>
      <c r="B125" s="183"/>
      <c r="C125" s="11"/>
      <c r="D125" s="11"/>
      <c r="E125" s="26"/>
      <c r="F125" s="41"/>
      <c r="G125" s="41"/>
      <c r="H125" s="11" t="s">
        <v>31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41"/>
      <c r="U125" s="2"/>
    </row>
    <row r="126" spans="1:21" ht="70.5" customHeight="1" thickBot="1" x14ac:dyDescent="0.5">
      <c r="A126" s="182" t="s">
        <v>38</v>
      </c>
      <c r="B126" s="183"/>
      <c r="C126" s="11"/>
      <c r="D126" s="11"/>
      <c r="E126" s="11" t="s">
        <v>31</v>
      </c>
      <c r="F126" s="41"/>
      <c r="G126" s="41"/>
      <c r="H126" s="11" t="s">
        <v>31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41"/>
      <c r="U126" s="2"/>
    </row>
    <row r="127" spans="1:21" ht="55.5" customHeight="1" thickBot="1" x14ac:dyDescent="0.5">
      <c r="A127" s="182" t="s">
        <v>77</v>
      </c>
      <c r="B127" s="183"/>
      <c r="C127" s="124"/>
      <c r="D127" s="124"/>
      <c r="E127" s="124"/>
      <c r="F127" s="42"/>
      <c r="G127" s="124">
        <v>111273070</v>
      </c>
      <c r="H127" s="124">
        <v>111221590</v>
      </c>
      <c r="I127" s="155"/>
      <c r="J127" s="124" t="s">
        <v>136</v>
      </c>
      <c r="K127" s="124">
        <v>111273180</v>
      </c>
      <c r="L127" s="149"/>
      <c r="M127" s="149"/>
      <c r="N127" s="149"/>
      <c r="O127" s="155"/>
      <c r="P127" s="172"/>
      <c r="Q127" s="155"/>
      <c r="R127" s="142"/>
      <c r="S127" s="172"/>
      <c r="T127" s="124">
        <v>111221590</v>
      </c>
      <c r="U127" s="2"/>
    </row>
    <row r="128" spans="1:21" ht="70.5" customHeight="1" thickBot="1" x14ac:dyDescent="0.5">
      <c r="A128" s="182" t="s">
        <v>39</v>
      </c>
      <c r="B128" s="183"/>
      <c r="C128" s="11"/>
      <c r="D128" s="11"/>
      <c r="E128" s="11" t="s">
        <v>31</v>
      </c>
      <c r="F128" s="40">
        <f>F131+F138+F148+F149+F150+F154+F155+F157+F158+F159</f>
        <v>17549215</v>
      </c>
      <c r="G128" s="40">
        <f>G131+G138+G148+G149+G150+G154+G155+G157+G158+G159</f>
        <v>11789310</v>
      </c>
      <c r="H128" s="40">
        <f t="shared" ref="H128:T128" si="7">H131+H138+H148+H149+H150+H154+H155+H157+H158+H159</f>
        <v>5492300</v>
      </c>
      <c r="I128" s="40">
        <f t="shared" si="7"/>
        <v>0</v>
      </c>
      <c r="J128" s="40">
        <f t="shared" si="7"/>
        <v>90300</v>
      </c>
      <c r="K128" s="40">
        <f t="shared" si="7"/>
        <v>123405</v>
      </c>
      <c r="L128" s="40">
        <f t="shared" si="7"/>
        <v>0</v>
      </c>
      <c r="M128" s="40">
        <f t="shared" si="7"/>
        <v>0</v>
      </c>
      <c r="N128" s="40">
        <f t="shared" si="7"/>
        <v>0</v>
      </c>
      <c r="O128" s="40">
        <f t="shared" si="7"/>
        <v>0</v>
      </c>
      <c r="P128" s="40"/>
      <c r="Q128" s="40">
        <f t="shared" si="7"/>
        <v>0</v>
      </c>
      <c r="R128" s="40">
        <f t="shared" si="7"/>
        <v>0</v>
      </c>
      <c r="S128" s="40"/>
      <c r="T128" s="40">
        <f t="shared" si="7"/>
        <v>53900</v>
      </c>
      <c r="U128" s="2"/>
    </row>
    <row r="129" spans="1:21" ht="77.25" customHeight="1" thickBot="1" x14ac:dyDescent="0.5">
      <c r="A129" s="182" t="s">
        <v>40</v>
      </c>
      <c r="B129" s="183"/>
      <c r="C129" s="11"/>
      <c r="D129" s="11"/>
      <c r="E129" s="26"/>
      <c r="F129" s="41"/>
      <c r="G129" s="41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41"/>
      <c r="U129" s="2"/>
    </row>
    <row r="130" spans="1:21" ht="24" thickBot="1" x14ac:dyDescent="0.5">
      <c r="A130" s="29" t="s">
        <v>5</v>
      </c>
      <c r="B130" s="25"/>
      <c r="C130" s="132"/>
      <c r="D130" s="132"/>
      <c r="E130" s="125"/>
      <c r="F130" s="129"/>
      <c r="G130" s="129"/>
      <c r="H130" s="125"/>
      <c r="I130" s="156"/>
      <c r="J130" s="125"/>
      <c r="K130" s="125"/>
      <c r="L130" s="150"/>
      <c r="M130" s="150"/>
      <c r="N130" s="150"/>
      <c r="O130" s="156"/>
      <c r="P130" s="173"/>
      <c r="Q130" s="156"/>
      <c r="R130" s="138"/>
      <c r="S130" s="173"/>
      <c r="T130" s="129"/>
      <c r="U130" s="2"/>
    </row>
    <row r="131" spans="1:21" ht="140.25" customHeight="1" thickBot="1" x14ac:dyDescent="0.5">
      <c r="A131" s="182" t="s">
        <v>41</v>
      </c>
      <c r="B131" s="183"/>
      <c r="C131" s="77"/>
      <c r="D131" s="30">
        <v>110</v>
      </c>
      <c r="E131" s="28">
        <v>210</v>
      </c>
      <c r="F131" s="44">
        <f>F132+F133+F134+F135</f>
        <v>12657720</v>
      </c>
      <c r="G131" s="44">
        <f>G132+G133+G134+G135</f>
        <v>10719320</v>
      </c>
      <c r="H131" s="44">
        <f t="shared" ref="H131" si="8">H132+H133+H134+H135</f>
        <v>1794200</v>
      </c>
      <c r="I131" s="44"/>
      <c r="J131" s="44">
        <f t="shared" ref="J131" si="9">J132+J133+J134+J135</f>
        <v>90300</v>
      </c>
      <c r="K131" s="44">
        <f t="shared" ref="K131" si="10">K132+K133+K134+K135</f>
        <v>0</v>
      </c>
      <c r="L131" s="44"/>
      <c r="M131" s="44"/>
      <c r="N131" s="44"/>
      <c r="O131" s="44"/>
      <c r="P131" s="44"/>
      <c r="Q131" s="44"/>
      <c r="R131" s="44"/>
      <c r="S131" s="44"/>
      <c r="T131" s="44">
        <f t="shared" ref="T131" si="11">T132+T133+T134+T135</f>
        <v>53900</v>
      </c>
      <c r="U131" s="2"/>
    </row>
    <row r="132" spans="1:21" ht="47.25" customHeight="1" thickBot="1" x14ac:dyDescent="0.5">
      <c r="A132" s="182" t="s">
        <v>80</v>
      </c>
      <c r="B132" s="183"/>
      <c r="C132" s="26"/>
      <c r="D132" s="11">
        <v>111</v>
      </c>
      <c r="E132" s="26">
        <v>211</v>
      </c>
      <c r="F132" s="46">
        <f t="shared" ref="F132:F137" si="12">G132+H132+J132+K132+T132</f>
        <v>9650336</v>
      </c>
      <c r="G132" s="31">
        <v>8185477</v>
      </c>
      <c r="H132" s="31">
        <v>1354059</v>
      </c>
      <c r="I132" s="31"/>
      <c r="J132" s="31">
        <v>69400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31">
        <v>41400</v>
      </c>
      <c r="U132" s="2"/>
    </row>
    <row r="133" spans="1:21" ht="47.25" customHeight="1" thickBot="1" x14ac:dyDescent="0.5">
      <c r="A133" s="182" t="s">
        <v>146</v>
      </c>
      <c r="B133" s="183"/>
      <c r="C133" s="26"/>
      <c r="D133" s="11">
        <v>111</v>
      </c>
      <c r="E133" s="26">
        <v>266</v>
      </c>
      <c r="F133" s="46">
        <f t="shared" si="12"/>
        <v>90000</v>
      </c>
      <c r="G133" s="31">
        <v>60000</v>
      </c>
      <c r="H133" s="31">
        <v>30000</v>
      </c>
      <c r="I133" s="31"/>
      <c r="J133" s="31"/>
      <c r="K133" s="26"/>
      <c r="L133" s="26"/>
      <c r="M133" s="26"/>
      <c r="N133" s="26"/>
      <c r="O133" s="26"/>
      <c r="P133" s="26"/>
      <c r="Q133" s="26"/>
      <c r="R133" s="26"/>
      <c r="S133" s="26"/>
      <c r="T133" s="31"/>
      <c r="U133" s="2"/>
    </row>
    <row r="134" spans="1:21" ht="80.25" customHeight="1" thickBot="1" x14ac:dyDescent="0.5">
      <c r="A134" s="182" t="s">
        <v>82</v>
      </c>
      <c r="B134" s="183"/>
      <c r="C134" s="26"/>
      <c r="D134" s="11">
        <v>112</v>
      </c>
      <c r="E134" s="26">
        <v>266</v>
      </c>
      <c r="F134" s="46">
        <f t="shared" si="12"/>
        <v>3000</v>
      </c>
      <c r="G134" s="31">
        <v>1800</v>
      </c>
      <c r="H134" s="31">
        <v>1200</v>
      </c>
      <c r="I134" s="31"/>
      <c r="J134" s="31"/>
      <c r="K134" s="26"/>
      <c r="L134" s="26"/>
      <c r="M134" s="26"/>
      <c r="N134" s="26"/>
      <c r="O134" s="26"/>
      <c r="P134" s="26"/>
      <c r="Q134" s="26"/>
      <c r="R134" s="26"/>
      <c r="S134" s="26"/>
      <c r="T134" s="31"/>
      <c r="U134" s="2"/>
    </row>
    <row r="135" spans="1:21" ht="73.5" customHeight="1" thickBot="1" x14ac:dyDescent="0.5">
      <c r="A135" s="182" t="s">
        <v>81</v>
      </c>
      <c r="B135" s="183"/>
      <c r="C135" s="26"/>
      <c r="D135" s="11">
        <v>119</v>
      </c>
      <c r="E135" s="26">
        <v>213</v>
      </c>
      <c r="F135" s="46">
        <f t="shared" si="12"/>
        <v>2914384</v>
      </c>
      <c r="G135" s="31">
        <v>2472043</v>
      </c>
      <c r="H135" s="31">
        <v>408941</v>
      </c>
      <c r="I135" s="31"/>
      <c r="J135" s="31">
        <v>20900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31">
        <v>12500</v>
      </c>
      <c r="U135" s="2"/>
    </row>
    <row r="136" spans="1:21" ht="24" thickBot="1" x14ac:dyDescent="0.5">
      <c r="A136" s="182" t="s">
        <v>42</v>
      </c>
      <c r="B136" s="183"/>
      <c r="C136" s="11"/>
      <c r="D136" s="11"/>
      <c r="E136" s="12"/>
      <c r="F136" s="40">
        <f t="shared" si="12"/>
        <v>0</v>
      </c>
      <c r="G136" s="40"/>
      <c r="H136" s="26"/>
      <c r="I136" s="26"/>
      <c r="J136" s="26"/>
      <c r="K136" s="31"/>
      <c r="L136" s="31"/>
      <c r="M136" s="31"/>
      <c r="N136" s="31"/>
      <c r="O136" s="31"/>
      <c r="P136" s="31"/>
      <c r="Q136" s="31"/>
      <c r="R136" s="31"/>
      <c r="S136" s="31"/>
      <c r="T136" s="41"/>
      <c r="U136" s="2"/>
    </row>
    <row r="137" spans="1:21" ht="82.5" customHeight="1" thickBot="1" x14ac:dyDescent="0.5">
      <c r="A137" s="182" t="s">
        <v>5</v>
      </c>
      <c r="B137" s="183"/>
      <c r="C137" s="26"/>
      <c r="D137" s="66">
        <v>360</v>
      </c>
      <c r="E137" s="24">
        <v>262</v>
      </c>
      <c r="F137" s="40">
        <f t="shared" si="12"/>
        <v>0</v>
      </c>
      <c r="G137" s="40"/>
      <c r="H137" s="26"/>
      <c r="I137" s="26"/>
      <c r="J137" s="26"/>
      <c r="K137" s="31"/>
      <c r="L137" s="31"/>
      <c r="M137" s="31"/>
      <c r="N137" s="31"/>
      <c r="O137" s="31"/>
      <c r="P137" s="31"/>
      <c r="Q137" s="31"/>
      <c r="R137" s="31"/>
      <c r="S137" s="31"/>
      <c r="T137" s="41"/>
      <c r="U137" s="2"/>
    </row>
    <row r="138" spans="1:21" ht="56.25" customHeight="1" thickBot="1" x14ac:dyDescent="0.5">
      <c r="A138" s="211" t="s">
        <v>43</v>
      </c>
      <c r="B138" s="212"/>
      <c r="C138" s="115"/>
      <c r="D138" s="115">
        <v>850</v>
      </c>
      <c r="E138" s="114">
        <v>290</v>
      </c>
      <c r="F138" s="78">
        <f>H138+J138</f>
        <v>818600</v>
      </c>
      <c r="G138" s="78"/>
      <c r="H138" s="78">
        <f>H139+H140+H141+H142</f>
        <v>818600</v>
      </c>
      <c r="I138" s="78"/>
      <c r="J138" s="78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2"/>
    </row>
    <row r="139" spans="1:21" ht="56.25" customHeight="1" thickBot="1" x14ac:dyDescent="0.5">
      <c r="A139" s="182" t="s">
        <v>89</v>
      </c>
      <c r="B139" s="183"/>
      <c r="C139" s="26"/>
      <c r="D139" s="11">
        <v>851</v>
      </c>
      <c r="E139" s="26">
        <v>291</v>
      </c>
      <c r="F139" s="46">
        <f t="shared" ref="F139:F142" si="13">G139+H139+J139+K139+T139</f>
        <v>815600</v>
      </c>
      <c r="G139" s="40"/>
      <c r="H139" s="31">
        <v>815600</v>
      </c>
      <c r="I139" s="31"/>
      <c r="J139" s="31"/>
      <c r="K139" s="26"/>
      <c r="L139" s="26"/>
      <c r="M139" s="26"/>
      <c r="N139" s="26"/>
      <c r="O139" s="26"/>
      <c r="P139" s="26"/>
      <c r="Q139" s="26"/>
      <c r="R139" s="26"/>
      <c r="S139" s="26"/>
      <c r="T139" s="41"/>
      <c r="U139" s="2"/>
    </row>
    <row r="140" spans="1:21" ht="50.25" customHeight="1" thickBot="1" x14ac:dyDescent="0.5">
      <c r="A140" s="182" t="s">
        <v>132</v>
      </c>
      <c r="B140" s="203"/>
      <c r="C140" s="26"/>
      <c r="D140" s="11">
        <v>853</v>
      </c>
      <c r="E140" s="26">
        <v>292</v>
      </c>
      <c r="F140" s="46">
        <f t="shared" si="13"/>
        <v>0</v>
      </c>
      <c r="G140" s="40"/>
      <c r="H140" s="31">
        <v>0</v>
      </c>
      <c r="I140" s="31"/>
      <c r="J140" s="31"/>
      <c r="K140" s="26"/>
      <c r="L140" s="26"/>
      <c r="M140" s="26"/>
      <c r="N140" s="26"/>
      <c r="O140" s="26"/>
      <c r="P140" s="26"/>
      <c r="Q140" s="26"/>
      <c r="R140" s="26"/>
      <c r="S140" s="26"/>
      <c r="T140" s="41"/>
      <c r="U140" s="2"/>
    </row>
    <row r="141" spans="1:21" ht="51.75" customHeight="1" thickBot="1" x14ac:dyDescent="0.5">
      <c r="A141" s="182" t="s">
        <v>90</v>
      </c>
      <c r="B141" s="183"/>
      <c r="C141" s="93"/>
      <c r="D141" s="11">
        <v>853</v>
      </c>
      <c r="E141" s="26">
        <v>293</v>
      </c>
      <c r="F141" s="46">
        <f t="shared" si="13"/>
        <v>3000</v>
      </c>
      <c r="G141" s="44"/>
      <c r="H141" s="33">
        <v>3000</v>
      </c>
      <c r="I141" s="33"/>
      <c r="J141" s="33"/>
      <c r="K141" s="28"/>
      <c r="L141" s="28"/>
      <c r="M141" s="28"/>
      <c r="N141" s="28"/>
      <c r="O141" s="28"/>
      <c r="P141" s="28"/>
      <c r="Q141" s="28"/>
      <c r="R141" s="28"/>
      <c r="S141" s="28"/>
      <c r="T141" s="43"/>
      <c r="U141" s="2"/>
    </row>
    <row r="142" spans="1:21" ht="22.5" customHeight="1" thickBot="1" x14ac:dyDescent="0.5">
      <c r="A142" s="182" t="s">
        <v>125</v>
      </c>
      <c r="B142" s="183"/>
      <c r="C142" s="14"/>
      <c r="D142" s="27">
        <v>853</v>
      </c>
      <c r="E142" s="28">
        <v>295</v>
      </c>
      <c r="F142" s="46">
        <f t="shared" si="13"/>
        <v>0</v>
      </c>
      <c r="G142" s="45"/>
      <c r="H142" s="34">
        <v>0</v>
      </c>
      <c r="I142" s="34"/>
      <c r="J142" s="34"/>
      <c r="K142" s="14"/>
      <c r="L142" s="14"/>
      <c r="M142" s="14"/>
      <c r="N142" s="14"/>
      <c r="O142" s="14"/>
      <c r="P142" s="14"/>
      <c r="Q142" s="14"/>
      <c r="R142" s="14"/>
      <c r="S142" s="14"/>
      <c r="T142" s="83"/>
      <c r="U142" s="2"/>
    </row>
    <row r="143" spans="1:21" ht="27" customHeight="1" x14ac:dyDescent="0.45">
      <c r="A143" s="204" t="s">
        <v>44</v>
      </c>
      <c r="B143" s="205"/>
      <c r="C143" s="10"/>
      <c r="D143" s="132"/>
      <c r="E143" s="186"/>
      <c r="F143" s="209"/>
      <c r="G143" s="129"/>
      <c r="H143" s="186"/>
      <c r="I143" s="156"/>
      <c r="J143" s="125"/>
      <c r="K143" s="125"/>
      <c r="L143" s="150"/>
      <c r="M143" s="150"/>
      <c r="N143" s="150"/>
      <c r="O143" s="156"/>
      <c r="P143" s="173"/>
      <c r="Q143" s="156"/>
      <c r="R143" s="138"/>
      <c r="S143" s="173"/>
      <c r="T143" s="209"/>
      <c r="U143" s="2"/>
    </row>
    <row r="144" spans="1:21" ht="30.75" customHeight="1" x14ac:dyDescent="0.45">
      <c r="A144" s="206" t="s">
        <v>45</v>
      </c>
      <c r="B144" s="207"/>
      <c r="C144" s="27"/>
      <c r="D144" s="13"/>
      <c r="E144" s="208"/>
      <c r="F144" s="213"/>
      <c r="G144" s="134"/>
      <c r="H144" s="208"/>
      <c r="I144" s="157"/>
      <c r="J144" s="133"/>
      <c r="K144" s="133"/>
      <c r="L144" s="153"/>
      <c r="M144" s="153"/>
      <c r="N144" s="153"/>
      <c r="O144" s="157"/>
      <c r="P144" s="174"/>
      <c r="Q144" s="157"/>
      <c r="R144" s="139"/>
      <c r="S144" s="174"/>
      <c r="T144" s="213"/>
      <c r="U144" s="2"/>
    </row>
    <row r="145" spans="1:21" ht="101.25" customHeight="1" thickBot="1" x14ac:dyDescent="0.5">
      <c r="A145" s="184" t="s">
        <v>46</v>
      </c>
      <c r="B145" s="185"/>
      <c r="C145" s="11"/>
      <c r="D145" s="137"/>
      <c r="E145" s="187"/>
      <c r="F145" s="210"/>
      <c r="G145" s="130"/>
      <c r="H145" s="187"/>
      <c r="I145" s="158"/>
      <c r="J145" s="126"/>
      <c r="K145" s="126"/>
      <c r="L145" s="151"/>
      <c r="M145" s="151"/>
      <c r="N145" s="151"/>
      <c r="O145" s="158"/>
      <c r="P145" s="175"/>
      <c r="Q145" s="158"/>
      <c r="R145" s="140"/>
      <c r="S145" s="175"/>
      <c r="T145" s="210"/>
      <c r="U145" s="2"/>
    </row>
    <row r="146" spans="1:21" ht="100.5" customHeight="1" thickBot="1" x14ac:dyDescent="0.5">
      <c r="A146" s="192" t="s">
        <v>126</v>
      </c>
      <c r="B146" s="193"/>
      <c r="C146" s="26"/>
      <c r="D146" s="26"/>
      <c r="E146" s="26"/>
      <c r="F146" s="41"/>
      <c r="G146" s="41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41"/>
      <c r="U146" s="2"/>
    </row>
    <row r="147" spans="1:21" ht="24" customHeight="1" thickBot="1" x14ac:dyDescent="0.5">
      <c r="A147" s="182" t="s">
        <v>47</v>
      </c>
      <c r="B147" s="183"/>
      <c r="C147" s="11"/>
      <c r="D147" s="11"/>
      <c r="E147" s="26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2"/>
    </row>
    <row r="148" spans="1:21" ht="47.25" customHeight="1" thickBot="1" x14ac:dyDescent="0.5">
      <c r="A148" s="182" t="s">
        <v>83</v>
      </c>
      <c r="B148" s="183"/>
      <c r="C148" s="11"/>
      <c r="D148" s="11">
        <v>244</v>
      </c>
      <c r="E148" s="26">
        <v>221</v>
      </c>
      <c r="F148" s="46">
        <f t="shared" ref="F148:F155" si="14">G148+H148+J148+K148+T148</f>
        <v>85500</v>
      </c>
      <c r="G148" s="31">
        <v>85500</v>
      </c>
      <c r="H148" s="31"/>
      <c r="I148" s="31"/>
      <c r="J148" s="31"/>
      <c r="K148" s="26"/>
      <c r="L148" s="26"/>
      <c r="M148" s="26"/>
      <c r="N148" s="26"/>
      <c r="O148" s="26"/>
      <c r="P148" s="26"/>
      <c r="Q148" s="26"/>
      <c r="R148" s="26"/>
      <c r="S148" s="26"/>
      <c r="T148" s="41"/>
      <c r="U148" s="2"/>
    </row>
    <row r="149" spans="1:21" ht="47.25" customHeight="1" thickBot="1" x14ac:dyDescent="0.5">
      <c r="A149" s="182" t="s">
        <v>91</v>
      </c>
      <c r="B149" s="183"/>
      <c r="C149" s="11"/>
      <c r="D149" s="11">
        <v>244</v>
      </c>
      <c r="E149" s="26">
        <v>222</v>
      </c>
      <c r="F149" s="46">
        <f t="shared" si="14"/>
        <v>0</v>
      </c>
      <c r="G149" s="40"/>
      <c r="H149" s="31"/>
      <c r="I149" s="31"/>
      <c r="J149" s="31"/>
      <c r="K149" s="26"/>
      <c r="L149" s="26"/>
      <c r="M149" s="26"/>
      <c r="N149" s="26"/>
      <c r="O149" s="26"/>
      <c r="P149" s="26"/>
      <c r="Q149" s="26"/>
      <c r="R149" s="26"/>
      <c r="S149" s="26"/>
      <c r="T149" s="41"/>
      <c r="U149" s="2"/>
    </row>
    <row r="150" spans="1:21" ht="47.25" customHeight="1" thickBot="1" x14ac:dyDescent="0.5">
      <c r="A150" s="194" t="s">
        <v>84</v>
      </c>
      <c r="B150" s="195"/>
      <c r="C150" s="200"/>
      <c r="D150" s="200">
        <v>244</v>
      </c>
      <c r="E150" s="43">
        <v>22</v>
      </c>
      <c r="F150" s="116">
        <f t="shared" si="14"/>
        <v>2594200</v>
      </c>
      <c r="G150" s="78"/>
      <c r="H150" s="78">
        <f>H151+H152+H153</f>
        <v>2594200</v>
      </c>
      <c r="I150" s="78"/>
      <c r="J150" s="78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2"/>
    </row>
    <row r="151" spans="1:21" ht="47.25" customHeight="1" thickBot="1" x14ac:dyDescent="0.5">
      <c r="A151" s="196"/>
      <c r="B151" s="197"/>
      <c r="C151" s="201"/>
      <c r="D151" s="201"/>
      <c r="E151" s="113" t="s">
        <v>138</v>
      </c>
      <c r="F151" s="46">
        <f t="shared" si="14"/>
        <v>785800</v>
      </c>
      <c r="G151" s="40"/>
      <c r="H151" s="31">
        <v>785800</v>
      </c>
      <c r="I151" s="31"/>
      <c r="J151" s="31"/>
      <c r="K151" s="26"/>
      <c r="L151" s="26"/>
      <c r="M151" s="26"/>
      <c r="N151" s="26"/>
      <c r="O151" s="26"/>
      <c r="P151" s="26"/>
      <c r="Q151" s="26"/>
      <c r="R151" s="26"/>
      <c r="S151" s="26"/>
      <c r="T151" s="41"/>
      <c r="U151" s="2"/>
    </row>
    <row r="152" spans="1:21" ht="47.25" customHeight="1" thickBot="1" x14ac:dyDescent="0.5">
      <c r="A152" s="196"/>
      <c r="B152" s="197"/>
      <c r="C152" s="201"/>
      <c r="D152" s="201"/>
      <c r="E152" s="113" t="s">
        <v>139</v>
      </c>
      <c r="F152" s="46">
        <f t="shared" si="14"/>
        <v>1725400</v>
      </c>
      <c r="G152" s="40"/>
      <c r="H152" s="31">
        <v>1725400</v>
      </c>
      <c r="I152" s="31"/>
      <c r="J152" s="31"/>
      <c r="K152" s="26"/>
      <c r="L152" s="26"/>
      <c r="M152" s="26"/>
      <c r="N152" s="26"/>
      <c r="O152" s="26"/>
      <c r="P152" s="26"/>
      <c r="Q152" s="26"/>
      <c r="R152" s="26"/>
      <c r="S152" s="26"/>
      <c r="T152" s="41"/>
      <c r="U152" s="2"/>
    </row>
    <row r="153" spans="1:21" ht="53.25" customHeight="1" thickBot="1" x14ac:dyDescent="0.5">
      <c r="A153" s="198"/>
      <c r="B153" s="199"/>
      <c r="C153" s="202"/>
      <c r="D153" s="202"/>
      <c r="E153" s="113" t="s">
        <v>140</v>
      </c>
      <c r="F153" s="46">
        <f t="shared" si="14"/>
        <v>83000</v>
      </c>
      <c r="G153" s="40"/>
      <c r="H153" s="31">
        <v>83000</v>
      </c>
      <c r="I153" s="31"/>
      <c r="J153" s="31"/>
      <c r="K153" s="26"/>
      <c r="L153" s="26"/>
      <c r="M153" s="26"/>
      <c r="N153" s="26"/>
      <c r="O153" s="26"/>
      <c r="P153" s="26"/>
      <c r="Q153" s="26"/>
      <c r="R153" s="26"/>
      <c r="S153" s="26"/>
      <c r="T153" s="41"/>
      <c r="U153" s="2"/>
    </row>
    <row r="154" spans="1:21" ht="47.25" customHeight="1" thickBot="1" x14ac:dyDescent="0.5">
      <c r="A154" s="182" t="s">
        <v>85</v>
      </c>
      <c r="B154" s="183"/>
      <c r="C154" s="11"/>
      <c r="D154" s="11">
        <v>244</v>
      </c>
      <c r="E154" s="26">
        <v>225</v>
      </c>
      <c r="F154" s="46">
        <f t="shared" si="14"/>
        <v>207000</v>
      </c>
      <c r="G154" s="31">
        <v>20000</v>
      </c>
      <c r="H154" s="31">
        <v>187000</v>
      </c>
      <c r="I154" s="31"/>
      <c r="J154" s="31"/>
      <c r="K154" s="26"/>
      <c r="L154" s="26"/>
      <c r="M154" s="26"/>
      <c r="N154" s="26"/>
      <c r="O154" s="26"/>
      <c r="P154" s="26"/>
      <c r="Q154" s="26"/>
      <c r="R154" s="26"/>
      <c r="S154" s="26"/>
      <c r="T154" s="40"/>
      <c r="U154" s="2"/>
    </row>
    <row r="155" spans="1:21" ht="83.25" customHeight="1" thickBot="1" x14ac:dyDescent="0.5">
      <c r="A155" s="182" t="s">
        <v>88</v>
      </c>
      <c r="B155" s="183"/>
      <c r="C155" s="11"/>
      <c r="D155" s="11">
        <v>244</v>
      </c>
      <c r="E155" s="26">
        <v>226</v>
      </c>
      <c r="F155" s="46">
        <f t="shared" si="14"/>
        <v>494405</v>
      </c>
      <c r="G155" s="31">
        <v>331000</v>
      </c>
      <c r="H155" s="31">
        <v>40000</v>
      </c>
      <c r="I155" s="31"/>
      <c r="J155" s="31"/>
      <c r="K155" s="31">
        <v>123405</v>
      </c>
      <c r="L155" s="31"/>
      <c r="M155" s="31"/>
      <c r="N155" s="31"/>
      <c r="O155" s="31"/>
      <c r="P155" s="31"/>
      <c r="Q155" s="31"/>
      <c r="R155" s="31"/>
      <c r="S155" s="31"/>
      <c r="T155" s="41"/>
      <c r="U155" s="2"/>
    </row>
    <row r="156" spans="1:21" ht="56.25" customHeight="1" thickBot="1" x14ac:dyDescent="0.5">
      <c r="A156" s="211" t="s">
        <v>48</v>
      </c>
      <c r="B156" s="212"/>
      <c r="C156" s="82"/>
      <c r="D156" s="82"/>
      <c r="E156" s="82" t="s">
        <v>31</v>
      </c>
      <c r="F156" s="40">
        <f>F148+F149+F150+F154+F155+F159+F158+F157</f>
        <v>4072895</v>
      </c>
      <c r="G156" s="40">
        <f t="shared" ref="G156:T156" si="15">G148+G149+G150+G154+G155+G159+G158+G157</f>
        <v>1069990</v>
      </c>
      <c r="H156" s="40">
        <f t="shared" si="15"/>
        <v>2879500</v>
      </c>
      <c r="I156" s="40"/>
      <c r="J156" s="40">
        <f t="shared" si="15"/>
        <v>0</v>
      </c>
      <c r="K156" s="40">
        <f t="shared" si="15"/>
        <v>123405</v>
      </c>
      <c r="L156" s="40"/>
      <c r="M156" s="40"/>
      <c r="N156" s="40"/>
      <c r="O156" s="40"/>
      <c r="P156" s="40"/>
      <c r="Q156" s="40"/>
      <c r="R156" s="40">
        <f t="shared" si="15"/>
        <v>0</v>
      </c>
      <c r="S156" s="40"/>
      <c r="T156" s="40">
        <f t="shared" si="15"/>
        <v>0</v>
      </c>
      <c r="U156" s="2"/>
    </row>
    <row r="157" spans="1:21" ht="56.25" customHeight="1" thickBot="1" x14ac:dyDescent="0.5">
      <c r="A157" s="182" t="s">
        <v>86</v>
      </c>
      <c r="B157" s="183"/>
      <c r="C157" s="15"/>
      <c r="D157" s="15">
        <v>244</v>
      </c>
      <c r="E157" s="15">
        <v>310</v>
      </c>
      <c r="F157" s="46">
        <f>G157+H157+J157+K157+T157</f>
        <v>556990</v>
      </c>
      <c r="G157" s="32">
        <v>556990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84"/>
      <c r="U157" s="2"/>
    </row>
    <row r="158" spans="1:21" ht="48" customHeight="1" thickBot="1" x14ac:dyDescent="0.5">
      <c r="A158" s="182" t="s">
        <v>141</v>
      </c>
      <c r="B158" s="203"/>
      <c r="C158" s="15"/>
      <c r="D158" s="15">
        <v>244</v>
      </c>
      <c r="E158" s="15">
        <v>349</v>
      </c>
      <c r="F158" s="46">
        <f t="shared" ref="F158:F159" si="16">G158+H158+J158+K158+T158</f>
        <v>6000</v>
      </c>
      <c r="G158" s="32"/>
      <c r="H158" s="32">
        <v>6000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84"/>
      <c r="U158" s="2"/>
    </row>
    <row r="159" spans="1:21" ht="73.5" customHeight="1" thickBot="1" x14ac:dyDescent="0.5">
      <c r="A159" s="182" t="s">
        <v>87</v>
      </c>
      <c r="B159" s="183"/>
      <c r="C159" s="15"/>
      <c r="D159" s="15">
        <v>244</v>
      </c>
      <c r="E159" s="15">
        <v>346</v>
      </c>
      <c r="F159" s="46">
        <f t="shared" si="16"/>
        <v>128800</v>
      </c>
      <c r="G159" s="32">
        <v>76500</v>
      </c>
      <c r="H159" s="32">
        <v>52300</v>
      </c>
      <c r="I159" s="32"/>
      <c r="J159" s="32"/>
      <c r="K159" s="15"/>
      <c r="L159" s="15"/>
      <c r="M159" s="15"/>
      <c r="N159" s="15"/>
      <c r="O159" s="15"/>
      <c r="P159" s="15"/>
      <c r="Q159" s="15"/>
      <c r="R159" s="15"/>
      <c r="S159" s="15"/>
      <c r="T159" s="84"/>
      <c r="U159" s="2"/>
    </row>
    <row r="160" spans="1:21" ht="4.5" customHeight="1" thickBot="1" x14ac:dyDescent="0.5">
      <c r="A160" s="182" t="s">
        <v>49</v>
      </c>
      <c r="B160" s="183"/>
      <c r="C160" s="11"/>
      <c r="D160" s="11"/>
      <c r="E160" s="11" t="s">
        <v>31</v>
      </c>
      <c r="F160" s="40"/>
      <c r="G160" s="40"/>
      <c r="H160" s="31"/>
      <c r="I160" s="31"/>
      <c r="J160" s="31"/>
      <c r="K160" s="26"/>
      <c r="L160" s="26"/>
      <c r="M160" s="26"/>
      <c r="N160" s="26"/>
      <c r="O160" s="26"/>
      <c r="P160" s="26"/>
      <c r="Q160" s="26"/>
      <c r="R160" s="26"/>
      <c r="S160" s="26"/>
      <c r="T160" s="41"/>
      <c r="U160" s="2"/>
    </row>
    <row r="161" spans="1:21" ht="51.75" customHeight="1" x14ac:dyDescent="0.45">
      <c r="A161" s="29"/>
      <c r="B161" s="25"/>
      <c r="C161" s="10"/>
      <c r="D161" s="132"/>
      <c r="E161" s="186"/>
      <c r="F161" s="188"/>
      <c r="G161" s="127"/>
      <c r="H161" s="190"/>
      <c r="I161" s="159"/>
      <c r="J161" s="125"/>
      <c r="K161" s="125"/>
      <c r="L161" s="150"/>
      <c r="M161" s="150"/>
      <c r="N161" s="150"/>
      <c r="O161" s="156"/>
      <c r="P161" s="173"/>
      <c r="Q161" s="156"/>
      <c r="R161" s="138"/>
      <c r="S161" s="173"/>
      <c r="T161" s="209"/>
      <c r="U161" s="2"/>
    </row>
    <row r="162" spans="1:21" ht="49.5" customHeight="1" thickBot="1" x14ac:dyDescent="0.5">
      <c r="A162" s="184" t="s">
        <v>92</v>
      </c>
      <c r="B162" s="185"/>
      <c r="C162" s="11"/>
      <c r="D162" s="137"/>
      <c r="E162" s="187"/>
      <c r="F162" s="189"/>
      <c r="G162" s="128"/>
      <c r="H162" s="191"/>
      <c r="I162" s="160"/>
      <c r="J162" s="126"/>
      <c r="K162" s="126"/>
      <c r="L162" s="151"/>
      <c r="M162" s="151"/>
      <c r="N162" s="151"/>
      <c r="O162" s="158"/>
      <c r="P162" s="175"/>
      <c r="Q162" s="158"/>
      <c r="R162" s="140"/>
      <c r="S162" s="175"/>
      <c r="T162" s="210"/>
      <c r="U162" s="2"/>
    </row>
    <row r="163" spans="1:21" ht="84" customHeight="1" thickBot="1" x14ac:dyDescent="0.5">
      <c r="A163" s="182" t="s">
        <v>50</v>
      </c>
      <c r="B163" s="183"/>
      <c r="C163" s="11"/>
      <c r="D163" s="11"/>
      <c r="E163" s="26"/>
      <c r="F163" s="40"/>
      <c r="G163" s="40"/>
      <c r="H163" s="31"/>
      <c r="I163" s="31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41"/>
      <c r="U163" s="2"/>
    </row>
    <row r="164" spans="1:21" ht="78" customHeight="1" thickBot="1" x14ac:dyDescent="0.5">
      <c r="A164" s="182" t="s">
        <v>51</v>
      </c>
      <c r="B164" s="183"/>
      <c r="C164" s="11"/>
      <c r="D164" s="11"/>
      <c r="E164" s="26"/>
      <c r="F164" s="40"/>
      <c r="G164" s="40"/>
      <c r="H164" s="31"/>
      <c r="I164" s="31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41"/>
      <c r="U164" s="2"/>
    </row>
    <row r="165" spans="1:21" ht="23.25" hidden="1" customHeight="1" x14ac:dyDescent="0.45">
      <c r="A165" s="204" t="s">
        <v>93</v>
      </c>
      <c r="B165" s="205"/>
      <c r="C165" s="10"/>
      <c r="D165" s="132"/>
      <c r="E165" s="186"/>
      <c r="F165" s="188"/>
      <c r="G165" s="127"/>
      <c r="H165" s="190"/>
      <c r="I165" s="159"/>
      <c r="J165" s="125"/>
      <c r="K165" s="125"/>
      <c r="L165" s="150"/>
      <c r="M165" s="150"/>
      <c r="N165" s="150"/>
      <c r="O165" s="156"/>
      <c r="P165" s="173"/>
      <c r="Q165" s="156"/>
      <c r="R165" s="138"/>
      <c r="S165" s="173"/>
      <c r="T165" s="209"/>
      <c r="U165" s="2"/>
    </row>
    <row r="166" spans="1:21" ht="47.25" customHeight="1" thickBot="1" x14ac:dyDescent="0.5">
      <c r="A166" s="184"/>
      <c r="B166" s="185"/>
      <c r="C166" s="11"/>
      <c r="D166" s="137"/>
      <c r="E166" s="187"/>
      <c r="F166" s="189"/>
      <c r="G166" s="128"/>
      <c r="H166" s="191"/>
      <c r="I166" s="160"/>
      <c r="J166" s="126"/>
      <c r="K166" s="126"/>
      <c r="L166" s="151"/>
      <c r="M166" s="151"/>
      <c r="N166" s="151"/>
      <c r="O166" s="158"/>
      <c r="P166" s="175"/>
      <c r="Q166" s="158"/>
      <c r="R166" s="140"/>
      <c r="S166" s="175"/>
      <c r="T166" s="210"/>
      <c r="U166" s="2"/>
    </row>
    <row r="167" spans="1:21" ht="57" customHeight="1" thickBot="1" x14ac:dyDescent="0.5">
      <c r="A167" s="182" t="s">
        <v>52</v>
      </c>
      <c r="B167" s="183"/>
      <c r="C167" s="11"/>
      <c r="D167" s="11"/>
      <c r="E167" s="26"/>
      <c r="F167" s="40"/>
      <c r="G167" s="40"/>
      <c r="H167" s="31"/>
      <c r="I167" s="31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41"/>
      <c r="U167" s="2"/>
    </row>
    <row r="168" spans="1:21" ht="54" customHeight="1" thickBot="1" x14ac:dyDescent="0.5">
      <c r="A168" s="182" t="s">
        <v>53</v>
      </c>
      <c r="B168" s="183"/>
      <c r="C168" s="11"/>
      <c r="D168" s="11"/>
      <c r="E168" s="11" t="s">
        <v>31</v>
      </c>
      <c r="F168" s="40"/>
      <c r="G168" s="31"/>
      <c r="H168" s="31"/>
      <c r="I168" s="31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41"/>
      <c r="U168" s="2"/>
    </row>
    <row r="169" spans="1:21" ht="59.25" customHeight="1" thickBot="1" x14ac:dyDescent="0.5">
      <c r="A169" s="182" t="s">
        <v>54</v>
      </c>
      <c r="B169" s="183"/>
      <c r="C169" s="11"/>
      <c r="D169" s="11"/>
      <c r="E169" s="11" t="s">
        <v>31</v>
      </c>
      <c r="F169" s="40"/>
      <c r="G169" s="31"/>
      <c r="H169" s="31"/>
      <c r="I169" s="31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41"/>
      <c r="U169" s="2"/>
    </row>
    <row r="170" spans="1:21" ht="59.25" customHeight="1" x14ac:dyDescent="0.45">
      <c r="A170" s="111"/>
      <c r="B170" s="111"/>
      <c r="C170" s="117"/>
      <c r="D170" s="117"/>
      <c r="E170" s="117"/>
      <c r="F170" s="118"/>
      <c r="G170" s="119"/>
      <c r="H170" s="119"/>
      <c r="I170" s="119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1"/>
      <c r="U170" s="2"/>
    </row>
    <row r="171" spans="1:21" ht="12.75" customHeight="1" x14ac:dyDescent="0.45">
      <c r="A171" s="111"/>
      <c r="B171" s="111"/>
      <c r="C171" s="117"/>
      <c r="D171" s="117"/>
      <c r="E171" s="117"/>
      <c r="F171" s="118"/>
      <c r="G171" s="119"/>
      <c r="H171" s="119"/>
      <c r="I171" s="11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1"/>
      <c r="U171" s="2"/>
    </row>
    <row r="172" spans="1:21" ht="76.5" hidden="1" customHeight="1" x14ac:dyDescent="0.45">
      <c r="A172" s="111"/>
      <c r="B172" s="111"/>
      <c r="C172" s="117"/>
      <c r="D172" s="117"/>
      <c r="E172" s="117"/>
      <c r="F172" s="118"/>
      <c r="G172" s="119"/>
      <c r="H172" s="119"/>
      <c r="I172" s="119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1"/>
      <c r="U172" s="2"/>
    </row>
    <row r="173" spans="1:21" ht="148.5" hidden="1" customHeight="1" x14ac:dyDescent="0.45">
      <c r="A173" s="111"/>
      <c r="B173" s="111"/>
      <c r="C173" s="117"/>
      <c r="D173" s="117"/>
      <c r="E173" s="117"/>
      <c r="F173" s="118"/>
      <c r="G173" s="119"/>
      <c r="H173" s="119"/>
      <c r="I173" s="11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1"/>
      <c r="U173" s="2"/>
    </row>
    <row r="174" spans="1:21" ht="88.5" hidden="1" customHeight="1" x14ac:dyDescent="0.4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85"/>
      <c r="U174" s="2"/>
    </row>
    <row r="175" spans="1:21" ht="22.8" x14ac:dyDescent="0.4">
      <c r="A175" s="222" t="s">
        <v>71</v>
      </c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</row>
    <row r="176" spans="1:21" ht="23.4" x14ac:dyDescent="0.4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22.8" x14ac:dyDescent="0.4">
      <c r="A177" s="221" t="s">
        <v>22</v>
      </c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</row>
    <row r="178" spans="1:21" ht="22.8" x14ac:dyDescent="0.4">
      <c r="A178" s="221" t="s">
        <v>23</v>
      </c>
      <c r="B178" s="221"/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</row>
    <row r="179" spans="1:21" ht="22.8" x14ac:dyDescent="0.4">
      <c r="A179" s="221" t="s">
        <v>161</v>
      </c>
      <c r="B179" s="221"/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</row>
    <row r="180" spans="1:21" ht="24" thickBot="1" x14ac:dyDescent="0.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96" customHeight="1" thickBot="1" x14ac:dyDescent="0.5">
      <c r="A181" s="204" t="s">
        <v>3</v>
      </c>
      <c r="B181" s="205"/>
      <c r="C181" s="182" t="s">
        <v>25</v>
      </c>
      <c r="D181" s="214"/>
      <c r="E181" s="183"/>
      <c r="F181" s="182" t="s">
        <v>26</v>
      </c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"/>
    </row>
    <row r="182" spans="1:21" ht="33" customHeight="1" thickBot="1" x14ac:dyDescent="0.5">
      <c r="A182" s="206"/>
      <c r="B182" s="207"/>
      <c r="C182" s="136" t="s">
        <v>76</v>
      </c>
      <c r="D182" s="136" t="s">
        <v>78</v>
      </c>
      <c r="E182" s="8" t="s">
        <v>79</v>
      </c>
      <c r="F182" s="215" t="s">
        <v>27</v>
      </c>
      <c r="G182" s="182" t="s">
        <v>7</v>
      </c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03"/>
      <c r="U182" s="2"/>
    </row>
    <row r="183" spans="1:21" ht="243.75" customHeight="1" thickBot="1" x14ac:dyDescent="0.5">
      <c r="A183" s="206"/>
      <c r="B183" s="207"/>
      <c r="C183" s="135"/>
      <c r="D183" s="135"/>
      <c r="E183" s="135"/>
      <c r="F183" s="216"/>
      <c r="G183" s="219" t="s">
        <v>28</v>
      </c>
      <c r="H183" s="218"/>
      <c r="I183" s="218"/>
      <c r="J183" s="203"/>
      <c r="K183" s="92" t="s">
        <v>137</v>
      </c>
      <c r="L183" s="92"/>
      <c r="M183" s="92"/>
      <c r="N183" s="92"/>
      <c r="O183" s="92"/>
      <c r="P183" s="92"/>
      <c r="Q183" s="92"/>
      <c r="R183" s="92"/>
      <c r="S183" s="92"/>
      <c r="T183" s="8" t="s">
        <v>29</v>
      </c>
      <c r="U183" s="2"/>
    </row>
    <row r="184" spans="1:21" ht="250.5" customHeight="1" thickBot="1" x14ac:dyDescent="0.5">
      <c r="A184" s="184"/>
      <c r="B184" s="185"/>
      <c r="C184" s="136"/>
      <c r="D184" s="136"/>
      <c r="E184" s="136"/>
      <c r="F184" s="217"/>
      <c r="G184" s="38" t="s">
        <v>165</v>
      </c>
      <c r="H184" s="38" t="s">
        <v>166</v>
      </c>
      <c r="I184" s="38" t="s">
        <v>167</v>
      </c>
      <c r="J184" s="38" t="s">
        <v>168</v>
      </c>
      <c r="K184" s="38" t="s">
        <v>169</v>
      </c>
      <c r="L184" s="147" t="s">
        <v>170</v>
      </c>
      <c r="M184" s="147" t="s">
        <v>171</v>
      </c>
      <c r="N184" s="147" t="s">
        <v>172</v>
      </c>
      <c r="O184" s="147" t="s">
        <v>173</v>
      </c>
      <c r="P184" s="38" t="s">
        <v>167</v>
      </c>
      <c r="Q184" s="147" t="s">
        <v>174</v>
      </c>
      <c r="R184" s="147" t="s">
        <v>175</v>
      </c>
      <c r="S184" s="39" t="s">
        <v>176</v>
      </c>
      <c r="T184" s="39" t="s">
        <v>177</v>
      </c>
      <c r="U184" s="2"/>
    </row>
    <row r="185" spans="1:21" ht="29.25" customHeight="1" thickBot="1" x14ac:dyDescent="0.5">
      <c r="A185" s="122">
        <v>1</v>
      </c>
      <c r="B185" s="123">
        <v>2</v>
      </c>
      <c r="C185" s="124">
        <v>3</v>
      </c>
      <c r="D185" s="124">
        <v>4</v>
      </c>
      <c r="E185" s="124">
        <v>5</v>
      </c>
      <c r="F185" s="124">
        <v>6</v>
      </c>
      <c r="G185" s="178">
        <v>74000320</v>
      </c>
      <c r="H185" s="181">
        <v>74000000</v>
      </c>
      <c r="I185" s="181">
        <v>74000011</v>
      </c>
      <c r="J185" s="181">
        <v>74000380</v>
      </c>
      <c r="K185" s="181">
        <v>74100387</v>
      </c>
      <c r="L185" s="181">
        <v>74100155</v>
      </c>
      <c r="M185" s="181">
        <v>74100157</v>
      </c>
      <c r="N185" s="181">
        <v>74100172</v>
      </c>
      <c r="O185" s="181">
        <v>74100156</v>
      </c>
      <c r="P185" s="181">
        <v>74100011</v>
      </c>
      <c r="Q185" s="181">
        <v>74100736</v>
      </c>
      <c r="R185" s="181">
        <v>74100003</v>
      </c>
      <c r="S185" s="181">
        <v>74000131</v>
      </c>
      <c r="T185" s="181">
        <v>74000130</v>
      </c>
      <c r="U185" s="2"/>
    </row>
    <row r="186" spans="1:21" ht="52.5" customHeight="1" thickBot="1" x14ac:dyDescent="0.5">
      <c r="A186" s="182" t="s">
        <v>30</v>
      </c>
      <c r="B186" s="183"/>
      <c r="C186" s="11"/>
      <c r="D186" s="11"/>
      <c r="E186" s="11" t="s">
        <v>31</v>
      </c>
      <c r="F186" s="40">
        <f>G186+H186+J186+K186+T186</f>
        <v>17549215</v>
      </c>
      <c r="G186" s="31">
        <v>11789310</v>
      </c>
      <c r="H186" s="31">
        <v>5582600</v>
      </c>
      <c r="I186" s="31"/>
      <c r="J186" s="31"/>
      <c r="K186" s="31">
        <v>123405</v>
      </c>
      <c r="L186" s="31"/>
      <c r="M186" s="31"/>
      <c r="N186" s="31"/>
      <c r="O186" s="31"/>
      <c r="P186" s="31"/>
      <c r="Q186" s="31"/>
      <c r="R186" s="31"/>
      <c r="S186" s="31"/>
      <c r="T186" s="31">
        <v>53900</v>
      </c>
      <c r="U186" s="2"/>
    </row>
    <row r="187" spans="1:21" ht="23.25" customHeight="1" x14ac:dyDescent="0.45">
      <c r="A187" s="204" t="s">
        <v>7</v>
      </c>
      <c r="B187" s="205"/>
      <c r="C187" s="10"/>
      <c r="D187" s="132"/>
      <c r="E187" s="186"/>
      <c r="F187" s="209"/>
      <c r="G187" s="129"/>
      <c r="H187" s="200"/>
      <c r="I187" s="163"/>
      <c r="J187" s="132"/>
      <c r="K187" s="132"/>
      <c r="L187" s="152"/>
      <c r="M187" s="152"/>
      <c r="N187" s="152"/>
      <c r="O187" s="163"/>
      <c r="P187" s="176"/>
      <c r="Q187" s="163"/>
      <c r="R187" s="141"/>
      <c r="S187" s="176"/>
      <c r="T187" s="209"/>
      <c r="U187" s="2"/>
    </row>
    <row r="188" spans="1:21" ht="31.5" customHeight="1" thickBot="1" x14ac:dyDescent="0.5">
      <c r="A188" s="184" t="s">
        <v>32</v>
      </c>
      <c r="B188" s="185"/>
      <c r="C188" s="11"/>
      <c r="D188" s="137"/>
      <c r="E188" s="187"/>
      <c r="F188" s="210"/>
      <c r="G188" s="130"/>
      <c r="H188" s="220"/>
      <c r="I188" s="164"/>
      <c r="J188" s="137"/>
      <c r="K188" s="137"/>
      <c r="L188" s="154"/>
      <c r="M188" s="154"/>
      <c r="N188" s="154"/>
      <c r="O188" s="164"/>
      <c r="P188" s="177"/>
      <c r="Q188" s="164"/>
      <c r="R188" s="143"/>
      <c r="S188" s="177"/>
      <c r="T188" s="210"/>
      <c r="U188" s="2"/>
    </row>
    <row r="189" spans="1:21" ht="24" thickBot="1" x14ac:dyDescent="0.5">
      <c r="A189" s="131"/>
      <c r="B189" s="93"/>
      <c r="C189" s="26"/>
      <c r="D189" s="26"/>
      <c r="E189" s="26"/>
      <c r="F189" s="41"/>
      <c r="G189" s="41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41"/>
      <c r="U189" s="2"/>
    </row>
    <row r="190" spans="1:21" ht="53.25" customHeight="1" thickBot="1" x14ac:dyDescent="0.5">
      <c r="A190" s="182" t="s">
        <v>33</v>
      </c>
      <c r="B190" s="183"/>
      <c r="C190" s="11"/>
      <c r="D190" s="11"/>
      <c r="E190" s="26"/>
      <c r="F190" s="41"/>
      <c r="G190" s="41"/>
      <c r="H190" s="26"/>
      <c r="I190" s="26"/>
      <c r="J190" s="26"/>
      <c r="K190" s="11"/>
      <c r="L190" s="11"/>
      <c r="M190" s="11"/>
      <c r="N190" s="11"/>
      <c r="O190" s="11"/>
      <c r="P190" s="11"/>
      <c r="Q190" s="11"/>
      <c r="R190" s="11"/>
      <c r="S190" s="11"/>
      <c r="T190" s="41"/>
      <c r="U190" s="2"/>
    </row>
    <row r="191" spans="1:21" ht="24" thickBot="1" x14ac:dyDescent="0.5">
      <c r="A191" s="131"/>
      <c r="B191" s="93"/>
      <c r="C191" s="26"/>
      <c r="D191" s="26"/>
      <c r="E191" s="26"/>
      <c r="F191" s="41"/>
      <c r="G191" s="41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41"/>
      <c r="U191" s="2"/>
    </row>
    <row r="192" spans="1:21" ht="128.25" customHeight="1" thickBot="1" x14ac:dyDescent="0.5">
      <c r="A192" s="182" t="s">
        <v>34</v>
      </c>
      <c r="B192" s="183"/>
      <c r="C192" s="11"/>
      <c r="D192" s="11"/>
      <c r="E192" s="26"/>
      <c r="F192" s="41"/>
      <c r="G192" s="41"/>
      <c r="H192" s="11" t="s">
        <v>31</v>
      </c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41"/>
      <c r="U192" s="2"/>
    </row>
    <row r="193" spans="1:21" ht="243.75" customHeight="1" thickBot="1" x14ac:dyDescent="0.5">
      <c r="A193" s="182" t="s">
        <v>35</v>
      </c>
      <c r="B193" s="183"/>
      <c r="C193" s="11"/>
      <c r="D193" s="11"/>
      <c r="E193" s="26"/>
      <c r="F193" s="41"/>
      <c r="G193" s="41"/>
      <c r="H193" s="11" t="s">
        <v>31</v>
      </c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41"/>
      <c r="U193" s="2"/>
    </row>
    <row r="194" spans="1:21" ht="69.75" customHeight="1" thickBot="1" x14ac:dyDescent="0.5">
      <c r="A194" s="182" t="s">
        <v>36</v>
      </c>
      <c r="B194" s="183"/>
      <c r="C194" s="11"/>
      <c r="D194" s="11"/>
      <c r="E194" s="26"/>
      <c r="F194" s="41"/>
      <c r="G194" s="41"/>
      <c r="H194" s="11" t="s">
        <v>31</v>
      </c>
      <c r="I194" s="11"/>
      <c r="J194" s="11"/>
      <c r="K194" s="26"/>
      <c r="L194" s="26"/>
      <c r="M194" s="26"/>
      <c r="N194" s="26"/>
      <c r="O194" s="26"/>
      <c r="P194" s="26"/>
      <c r="Q194" s="26"/>
      <c r="R194" s="26"/>
      <c r="S194" s="26"/>
      <c r="T194" s="82" t="s">
        <v>31</v>
      </c>
      <c r="U194" s="2"/>
    </row>
    <row r="195" spans="1:21" ht="37.5" customHeight="1" thickBot="1" x14ac:dyDescent="0.5">
      <c r="A195" s="182" t="s">
        <v>37</v>
      </c>
      <c r="B195" s="183"/>
      <c r="C195" s="11"/>
      <c r="D195" s="11"/>
      <c r="E195" s="26"/>
      <c r="F195" s="41"/>
      <c r="G195" s="41"/>
      <c r="H195" s="11" t="s">
        <v>31</v>
      </c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41"/>
      <c r="U195" s="2"/>
    </row>
    <row r="196" spans="1:21" ht="70.5" customHeight="1" thickBot="1" x14ac:dyDescent="0.5">
      <c r="A196" s="182" t="s">
        <v>38</v>
      </c>
      <c r="B196" s="183"/>
      <c r="C196" s="11"/>
      <c r="D196" s="11"/>
      <c r="E196" s="11" t="s">
        <v>31</v>
      </c>
      <c r="F196" s="41"/>
      <c r="G196" s="41"/>
      <c r="H196" s="11" t="s">
        <v>31</v>
      </c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41"/>
      <c r="U196" s="2"/>
    </row>
    <row r="197" spans="1:21" ht="55.5" customHeight="1" thickBot="1" x14ac:dyDescent="0.5">
      <c r="A197" s="182" t="s">
        <v>77</v>
      </c>
      <c r="B197" s="183"/>
      <c r="C197" s="124"/>
      <c r="D197" s="124"/>
      <c r="E197" s="124"/>
      <c r="F197" s="42"/>
      <c r="G197" s="124">
        <v>111273070</v>
      </c>
      <c r="H197" s="124">
        <v>111221590</v>
      </c>
      <c r="I197" s="155"/>
      <c r="J197" s="124" t="s">
        <v>136</v>
      </c>
      <c r="K197" s="124">
        <v>111273180</v>
      </c>
      <c r="L197" s="149"/>
      <c r="M197" s="149"/>
      <c r="N197" s="149"/>
      <c r="O197" s="155"/>
      <c r="P197" s="172"/>
      <c r="Q197" s="155"/>
      <c r="R197" s="142"/>
      <c r="S197" s="172"/>
      <c r="T197" s="124">
        <v>111221590</v>
      </c>
      <c r="U197" s="2"/>
    </row>
    <row r="198" spans="1:21" ht="70.5" customHeight="1" thickBot="1" x14ac:dyDescent="0.5">
      <c r="A198" s="182" t="s">
        <v>39</v>
      </c>
      <c r="B198" s="183"/>
      <c r="C198" s="11"/>
      <c r="D198" s="11"/>
      <c r="E198" s="11" t="s">
        <v>31</v>
      </c>
      <c r="F198" s="40">
        <f>F201+F208+F218+F219+F220+F224+F225+F227+F228+F229</f>
        <v>17549215</v>
      </c>
      <c r="G198" s="40">
        <f>G201+G208+G218+G219+G220+G224+G225+G227+G228+G229</f>
        <v>11789310</v>
      </c>
      <c r="H198" s="40">
        <f t="shared" ref="H198:T198" si="17">H201+H208+H218+H219+H220+H224+H225+H227+H228+H229</f>
        <v>5582600</v>
      </c>
      <c r="I198" s="40">
        <f t="shared" si="17"/>
        <v>0</v>
      </c>
      <c r="J198" s="40">
        <f t="shared" si="17"/>
        <v>0</v>
      </c>
      <c r="K198" s="40">
        <f t="shared" si="17"/>
        <v>123405</v>
      </c>
      <c r="L198" s="40">
        <f t="shared" si="17"/>
        <v>0</v>
      </c>
      <c r="M198" s="40">
        <f t="shared" si="17"/>
        <v>0</v>
      </c>
      <c r="N198" s="40">
        <f t="shared" si="17"/>
        <v>0</v>
      </c>
      <c r="O198" s="40">
        <f t="shared" si="17"/>
        <v>0</v>
      </c>
      <c r="P198" s="40"/>
      <c r="Q198" s="40">
        <f t="shared" si="17"/>
        <v>0</v>
      </c>
      <c r="R198" s="40">
        <f t="shared" si="17"/>
        <v>0</v>
      </c>
      <c r="S198" s="40"/>
      <c r="T198" s="40">
        <f t="shared" si="17"/>
        <v>53900</v>
      </c>
      <c r="U198" s="2"/>
    </row>
    <row r="199" spans="1:21" ht="77.25" customHeight="1" thickBot="1" x14ac:dyDescent="0.5">
      <c r="A199" s="182" t="s">
        <v>40</v>
      </c>
      <c r="B199" s="183"/>
      <c r="C199" s="11"/>
      <c r="D199" s="11"/>
      <c r="E199" s="26"/>
      <c r="F199" s="41"/>
      <c r="G199" s="41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41"/>
      <c r="U199" s="2"/>
    </row>
    <row r="200" spans="1:21" ht="24" thickBot="1" x14ac:dyDescent="0.5">
      <c r="A200" s="29" t="s">
        <v>5</v>
      </c>
      <c r="B200" s="25"/>
      <c r="C200" s="132"/>
      <c r="D200" s="132"/>
      <c r="E200" s="125"/>
      <c r="F200" s="129"/>
      <c r="G200" s="129"/>
      <c r="H200" s="125"/>
      <c r="I200" s="156"/>
      <c r="J200" s="125"/>
      <c r="K200" s="125"/>
      <c r="L200" s="150"/>
      <c r="M200" s="150"/>
      <c r="N200" s="150"/>
      <c r="O200" s="156"/>
      <c r="P200" s="173"/>
      <c r="Q200" s="156"/>
      <c r="R200" s="138"/>
      <c r="S200" s="173"/>
      <c r="T200" s="129"/>
      <c r="U200" s="2"/>
    </row>
    <row r="201" spans="1:21" ht="140.25" customHeight="1" thickBot="1" x14ac:dyDescent="0.5">
      <c r="A201" s="182" t="s">
        <v>41</v>
      </c>
      <c r="B201" s="183"/>
      <c r="C201" s="77"/>
      <c r="D201" s="30">
        <v>110</v>
      </c>
      <c r="E201" s="28">
        <v>210</v>
      </c>
      <c r="F201" s="44">
        <f>F202+F203+F204+F205</f>
        <v>12657720</v>
      </c>
      <c r="G201" s="44">
        <f>G202+G203+G204+G205</f>
        <v>10719320</v>
      </c>
      <c r="H201" s="44">
        <f t="shared" ref="H201" si="18">H202+H203+H204+H205</f>
        <v>1884500</v>
      </c>
      <c r="I201" s="44"/>
      <c r="J201" s="44">
        <f t="shared" ref="J201" si="19">J202+J203+J204+J205</f>
        <v>0</v>
      </c>
      <c r="K201" s="44">
        <f t="shared" ref="K201" si="20">K202+K203+K204+K205</f>
        <v>0</v>
      </c>
      <c r="L201" s="44"/>
      <c r="M201" s="44"/>
      <c r="N201" s="44"/>
      <c r="O201" s="44"/>
      <c r="P201" s="44"/>
      <c r="Q201" s="44"/>
      <c r="R201" s="44"/>
      <c r="S201" s="44"/>
      <c r="T201" s="44">
        <f t="shared" ref="T201" si="21">T202+T203+T204+T205</f>
        <v>53900</v>
      </c>
      <c r="U201" s="2"/>
    </row>
    <row r="202" spans="1:21" ht="47.25" customHeight="1" thickBot="1" x14ac:dyDescent="0.5">
      <c r="A202" s="182" t="s">
        <v>80</v>
      </c>
      <c r="B202" s="183"/>
      <c r="C202" s="26"/>
      <c r="D202" s="11">
        <v>111</v>
      </c>
      <c r="E202" s="26">
        <v>211</v>
      </c>
      <c r="F202" s="46">
        <f t="shared" ref="F202:F207" si="22">G202+H202+J202+K202+T202</f>
        <v>9650336</v>
      </c>
      <c r="G202" s="31">
        <v>8185477</v>
      </c>
      <c r="H202" s="31">
        <v>1423459</v>
      </c>
      <c r="I202" s="31"/>
      <c r="J202" s="31"/>
      <c r="K202" s="26"/>
      <c r="L202" s="26"/>
      <c r="M202" s="26"/>
      <c r="N202" s="26"/>
      <c r="O202" s="26"/>
      <c r="P202" s="26"/>
      <c r="Q202" s="26"/>
      <c r="R202" s="26"/>
      <c r="S202" s="26"/>
      <c r="T202" s="31">
        <v>41400</v>
      </c>
      <c r="U202" s="2"/>
    </row>
    <row r="203" spans="1:21" ht="47.25" customHeight="1" thickBot="1" x14ac:dyDescent="0.5">
      <c r="A203" s="182" t="s">
        <v>146</v>
      </c>
      <c r="B203" s="183"/>
      <c r="C203" s="26"/>
      <c r="D203" s="11">
        <v>111</v>
      </c>
      <c r="E203" s="26">
        <v>266</v>
      </c>
      <c r="F203" s="46">
        <f t="shared" si="22"/>
        <v>90000</v>
      </c>
      <c r="G203" s="31">
        <v>60000</v>
      </c>
      <c r="H203" s="31">
        <v>30000</v>
      </c>
      <c r="I203" s="31"/>
      <c r="J203" s="31"/>
      <c r="K203" s="26"/>
      <c r="L203" s="26"/>
      <c r="M203" s="26"/>
      <c r="N203" s="26"/>
      <c r="O203" s="26"/>
      <c r="P203" s="26"/>
      <c r="Q203" s="26"/>
      <c r="R203" s="26"/>
      <c r="S203" s="26"/>
      <c r="T203" s="31"/>
      <c r="U203" s="2"/>
    </row>
    <row r="204" spans="1:21" ht="80.25" customHeight="1" thickBot="1" x14ac:dyDescent="0.5">
      <c r="A204" s="182" t="s">
        <v>82</v>
      </c>
      <c r="B204" s="183"/>
      <c r="C204" s="26"/>
      <c r="D204" s="11">
        <v>112</v>
      </c>
      <c r="E204" s="26">
        <v>266</v>
      </c>
      <c r="F204" s="46">
        <f t="shared" si="22"/>
        <v>3000</v>
      </c>
      <c r="G204" s="31">
        <v>1800</v>
      </c>
      <c r="H204" s="31">
        <v>1200</v>
      </c>
      <c r="I204" s="31"/>
      <c r="J204" s="31"/>
      <c r="K204" s="26"/>
      <c r="L204" s="26"/>
      <c r="M204" s="26"/>
      <c r="N204" s="26"/>
      <c r="O204" s="26"/>
      <c r="P204" s="26"/>
      <c r="Q204" s="26"/>
      <c r="R204" s="26"/>
      <c r="S204" s="26"/>
      <c r="T204" s="31"/>
      <c r="U204" s="2"/>
    </row>
    <row r="205" spans="1:21" ht="73.5" customHeight="1" thickBot="1" x14ac:dyDescent="0.5">
      <c r="A205" s="182" t="s">
        <v>81</v>
      </c>
      <c r="B205" s="183"/>
      <c r="C205" s="26"/>
      <c r="D205" s="11">
        <v>119</v>
      </c>
      <c r="E205" s="26">
        <v>213</v>
      </c>
      <c r="F205" s="46">
        <f t="shared" si="22"/>
        <v>2914384</v>
      </c>
      <c r="G205" s="31">
        <v>2472043</v>
      </c>
      <c r="H205" s="31">
        <v>429841</v>
      </c>
      <c r="I205" s="31"/>
      <c r="J205" s="31"/>
      <c r="K205" s="26"/>
      <c r="L205" s="26"/>
      <c r="M205" s="26"/>
      <c r="N205" s="26"/>
      <c r="O205" s="26"/>
      <c r="P205" s="26"/>
      <c r="Q205" s="26"/>
      <c r="R205" s="26"/>
      <c r="S205" s="26"/>
      <c r="T205" s="31">
        <v>12500</v>
      </c>
      <c r="U205" s="2"/>
    </row>
    <row r="206" spans="1:21" ht="24" thickBot="1" x14ac:dyDescent="0.5">
      <c r="A206" s="182" t="s">
        <v>42</v>
      </c>
      <c r="B206" s="183"/>
      <c r="C206" s="11"/>
      <c r="D206" s="11"/>
      <c r="E206" s="12"/>
      <c r="F206" s="40">
        <f t="shared" si="22"/>
        <v>0</v>
      </c>
      <c r="G206" s="40"/>
      <c r="H206" s="26"/>
      <c r="I206" s="26"/>
      <c r="J206" s="26"/>
      <c r="K206" s="31"/>
      <c r="L206" s="31"/>
      <c r="M206" s="31"/>
      <c r="N206" s="31"/>
      <c r="O206" s="31"/>
      <c r="P206" s="31"/>
      <c r="Q206" s="31"/>
      <c r="R206" s="31"/>
      <c r="S206" s="31"/>
      <c r="T206" s="41"/>
      <c r="U206" s="2"/>
    </row>
    <row r="207" spans="1:21" ht="82.5" customHeight="1" thickBot="1" x14ac:dyDescent="0.5">
      <c r="A207" s="182" t="s">
        <v>5</v>
      </c>
      <c r="B207" s="183"/>
      <c r="C207" s="26"/>
      <c r="D207" s="66">
        <v>360</v>
      </c>
      <c r="E207" s="24">
        <v>262</v>
      </c>
      <c r="F207" s="40">
        <f t="shared" si="22"/>
        <v>0</v>
      </c>
      <c r="G207" s="40"/>
      <c r="H207" s="26"/>
      <c r="I207" s="26"/>
      <c r="J207" s="26"/>
      <c r="K207" s="31"/>
      <c r="L207" s="31"/>
      <c r="M207" s="31"/>
      <c r="N207" s="31"/>
      <c r="O207" s="31"/>
      <c r="P207" s="31"/>
      <c r="Q207" s="31"/>
      <c r="R207" s="31"/>
      <c r="S207" s="31"/>
      <c r="T207" s="41"/>
      <c r="U207" s="2"/>
    </row>
    <row r="208" spans="1:21" ht="56.25" customHeight="1" thickBot="1" x14ac:dyDescent="0.5">
      <c r="A208" s="211" t="s">
        <v>43</v>
      </c>
      <c r="B208" s="212"/>
      <c r="C208" s="115"/>
      <c r="D208" s="115">
        <v>850</v>
      </c>
      <c r="E208" s="114">
        <v>290</v>
      </c>
      <c r="F208" s="78">
        <f>H208+J208</f>
        <v>818600</v>
      </c>
      <c r="G208" s="78"/>
      <c r="H208" s="78">
        <f>H209+H210+H211+H212</f>
        <v>818600</v>
      </c>
      <c r="I208" s="78"/>
      <c r="J208" s="78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2"/>
    </row>
    <row r="209" spans="1:21" ht="56.25" customHeight="1" thickBot="1" x14ac:dyDescent="0.5">
      <c r="A209" s="182" t="s">
        <v>89</v>
      </c>
      <c r="B209" s="183"/>
      <c r="C209" s="26"/>
      <c r="D209" s="11">
        <v>851</v>
      </c>
      <c r="E209" s="26">
        <v>291</v>
      </c>
      <c r="F209" s="46">
        <f t="shared" ref="F209:F212" si="23">G209+H209+J209+K209+T209</f>
        <v>815600</v>
      </c>
      <c r="G209" s="40"/>
      <c r="H209" s="31">
        <v>815600</v>
      </c>
      <c r="I209" s="31"/>
      <c r="J209" s="31"/>
      <c r="K209" s="26"/>
      <c r="L209" s="26"/>
      <c r="M209" s="26"/>
      <c r="N209" s="26"/>
      <c r="O209" s="26"/>
      <c r="P209" s="26"/>
      <c r="Q209" s="26"/>
      <c r="R209" s="26"/>
      <c r="S209" s="26"/>
      <c r="T209" s="41"/>
      <c r="U209" s="2"/>
    </row>
    <row r="210" spans="1:21" ht="50.25" customHeight="1" thickBot="1" x14ac:dyDescent="0.5">
      <c r="A210" s="182" t="s">
        <v>132</v>
      </c>
      <c r="B210" s="203"/>
      <c r="C210" s="26"/>
      <c r="D210" s="11">
        <v>853</v>
      </c>
      <c r="E210" s="26">
        <v>292</v>
      </c>
      <c r="F210" s="46">
        <f t="shared" si="23"/>
        <v>0</v>
      </c>
      <c r="G210" s="40"/>
      <c r="H210" s="31">
        <v>0</v>
      </c>
      <c r="I210" s="31"/>
      <c r="J210" s="31"/>
      <c r="K210" s="26"/>
      <c r="L210" s="26"/>
      <c r="M210" s="26"/>
      <c r="N210" s="26"/>
      <c r="O210" s="26"/>
      <c r="P210" s="26"/>
      <c r="Q210" s="26"/>
      <c r="R210" s="26"/>
      <c r="S210" s="26"/>
      <c r="T210" s="41"/>
      <c r="U210" s="2"/>
    </row>
    <row r="211" spans="1:21" ht="51.75" customHeight="1" thickBot="1" x14ac:dyDescent="0.5">
      <c r="A211" s="182" t="s">
        <v>90</v>
      </c>
      <c r="B211" s="183"/>
      <c r="C211" s="93"/>
      <c r="D211" s="11">
        <v>853</v>
      </c>
      <c r="E211" s="26">
        <v>293</v>
      </c>
      <c r="F211" s="46">
        <f t="shared" si="23"/>
        <v>3000</v>
      </c>
      <c r="G211" s="44"/>
      <c r="H211" s="33">
        <v>3000</v>
      </c>
      <c r="I211" s="33"/>
      <c r="J211" s="33"/>
      <c r="K211" s="28"/>
      <c r="L211" s="28"/>
      <c r="M211" s="28"/>
      <c r="N211" s="28"/>
      <c r="O211" s="28"/>
      <c r="P211" s="28"/>
      <c r="Q211" s="28"/>
      <c r="R211" s="28"/>
      <c r="S211" s="28"/>
      <c r="T211" s="43"/>
      <c r="U211" s="2"/>
    </row>
    <row r="212" spans="1:21" ht="22.5" customHeight="1" thickBot="1" x14ac:dyDescent="0.5">
      <c r="A212" s="182" t="s">
        <v>125</v>
      </c>
      <c r="B212" s="183"/>
      <c r="C212" s="14"/>
      <c r="D212" s="27">
        <v>853</v>
      </c>
      <c r="E212" s="28">
        <v>295</v>
      </c>
      <c r="F212" s="46">
        <f t="shared" si="23"/>
        <v>0</v>
      </c>
      <c r="G212" s="45"/>
      <c r="H212" s="34">
        <v>0</v>
      </c>
      <c r="I212" s="34"/>
      <c r="J212" s="34"/>
      <c r="K212" s="14"/>
      <c r="L212" s="14"/>
      <c r="M212" s="14"/>
      <c r="N212" s="14"/>
      <c r="O212" s="14"/>
      <c r="P212" s="14"/>
      <c r="Q212" s="14"/>
      <c r="R212" s="14"/>
      <c r="S212" s="14"/>
      <c r="T212" s="83"/>
      <c r="U212" s="2"/>
    </row>
    <row r="213" spans="1:21" ht="27" customHeight="1" x14ac:dyDescent="0.45">
      <c r="A213" s="204" t="s">
        <v>44</v>
      </c>
      <c r="B213" s="205"/>
      <c r="C213" s="10"/>
      <c r="D213" s="132"/>
      <c r="E213" s="186"/>
      <c r="F213" s="209"/>
      <c r="G213" s="129"/>
      <c r="H213" s="186"/>
      <c r="I213" s="156"/>
      <c r="J213" s="125"/>
      <c r="K213" s="125"/>
      <c r="L213" s="150"/>
      <c r="M213" s="150"/>
      <c r="N213" s="150"/>
      <c r="O213" s="156"/>
      <c r="P213" s="173"/>
      <c r="Q213" s="156"/>
      <c r="R213" s="138"/>
      <c r="S213" s="173"/>
      <c r="T213" s="209"/>
      <c r="U213" s="2"/>
    </row>
    <row r="214" spans="1:21" ht="30.75" customHeight="1" x14ac:dyDescent="0.45">
      <c r="A214" s="206" t="s">
        <v>45</v>
      </c>
      <c r="B214" s="207"/>
      <c r="C214" s="27"/>
      <c r="D214" s="13"/>
      <c r="E214" s="208"/>
      <c r="F214" s="213"/>
      <c r="G214" s="134"/>
      <c r="H214" s="208"/>
      <c r="I214" s="157"/>
      <c r="J214" s="133"/>
      <c r="K214" s="133"/>
      <c r="L214" s="153"/>
      <c r="M214" s="153"/>
      <c r="N214" s="153"/>
      <c r="O214" s="157"/>
      <c r="P214" s="174"/>
      <c r="Q214" s="157"/>
      <c r="R214" s="139"/>
      <c r="S214" s="174"/>
      <c r="T214" s="213"/>
      <c r="U214" s="2"/>
    </row>
    <row r="215" spans="1:21" ht="101.25" customHeight="1" thickBot="1" x14ac:dyDescent="0.5">
      <c r="A215" s="184" t="s">
        <v>46</v>
      </c>
      <c r="B215" s="185"/>
      <c r="C215" s="11"/>
      <c r="D215" s="137"/>
      <c r="E215" s="187"/>
      <c r="F215" s="210"/>
      <c r="G215" s="130"/>
      <c r="H215" s="187"/>
      <c r="I215" s="158"/>
      <c r="J215" s="126"/>
      <c r="K215" s="126"/>
      <c r="L215" s="151"/>
      <c r="M215" s="151"/>
      <c r="N215" s="151"/>
      <c r="O215" s="158"/>
      <c r="P215" s="175"/>
      <c r="Q215" s="158"/>
      <c r="R215" s="140"/>
      <c r="S215" s="175"/>
      <c r="T215" s="210"/>
      <c r="U215" s="2"/>
    </row>
    <row r="216" spans="1:21" ht="100.5" customHeight="1" thickBot="1" x14ac:dyDescent="0.5">
      <c r="A216" s="192" t="s">
        <v>126</v>
      </c>
      <c r="B216" s="193"/>
      <c r="C216" s="26"/>
      <c r="D216" s="26"/>
      <c r="E216" s="26"/>
      <c r="F216" s="41"/>
      <c r="G216" s="41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41"/>
      <c r="U216" s="2"/>
    </row>
    <row r="217" spans="1:21" ht="24" customHeight="1" thickBot="1" x14ac:dyDescent="0.5">
      <c r="A217" s="182" t="s">
        <v>47</v>
      </c>
      <c r="B217" s="183"/>
      <c r="C217" s="11"/>
      <c r="D217" s="11"/>
      <c r="E217" s="26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2"/>
    </row>
    <row r="218" spans="1:21" ht="47.25" customHeight="1" thickBot="1" x14ac:dyDescent="0.5">
      <c r="A218" s="182" t="s">
        <v>83</v>
      </c>
      <c r="B218" s="183"/>
      <c r="C218" s="11"/>
      <c r="D218" s="11">
        <v>244</v>
      </c>
      <c r="E218" s="26">
        <v>221</v>
      </c>
      <c r="F218" s="46">
        <f t="shared" ref="F218:F225" si="24">G218+H218+J218+K218+T218</f>
        <v>85500</v>
      </c>
      <c r="G218" s="31">
        <v>85500</v>
      </c>
      <c r="H218" s="31"/>
      <c r="I218" s="31"/>
      <c r="J218" s="31"/>
      <c r="K218" s="26"/>
      <c r="L218" s="26"/>
      <c r="M218" s="26"/>
      <c r="N218" s="26"/>
      <c r="O218" s="26"/>
      <c r="P218" s="26"/>
      <c r="Q218" s="26"/>
      <c r="R218" s="26"/>
      <c r="S218" s="26"/>
      <c r="T218" s="41"/>
      <c r="U218" s="2"/>
    </row>
    <row r="219" spans="1:21" ht="47.25" customHeight="1" thickBot="1" x14ac:dyDescent="0.5">
      <c r="A219" s="182" t="s">
        <v>91</v>
      </c>
      <c r="B219" s="183"/>
      <c r="C219" s="11"/>
      <c r="D219" s="11">
        <v>244</v>
      </c>
      <c r="E219" s="26">
        <v>222</v>
      </c>
      <c r="F219" s="46">
        <f t="shared" si="24"/>
        <v>0</v>
      </c>
      <c r="G219" s="40"/>
      <c r="H219" s="31"/>
      <c r="I219" s="31"/>
      <c r="J219" s="31"/>
      <c r="K219" s="26"/>
      <c r="L219" s="26"/>
      <c r="M219" s="26"/>
      <c r="N219" s="26"/>
      <c r="O219" s="26"/>
      <c r="P219" s="26"/>
      <c r="Q219" s="26"/>
      <c r="R219" s="26"/>
      <c r="S219" s="26"/>
      <c r="T219" s="41"/>
      <c r="U219" s="2"/>
    </row>
    <row r="220" spans="1:21" ht="47.25" customHeight="1" thickBot="1" x14ac:dyDescent="0.5">
      <c r="A220" s="194" t="s">
        <v>84</v>
      </c>
      <c r="B220" s="195"/>
      <c r="C220" s="200"/>
      <c r="D220" s="200">
        <v>244</v>
      </c>
      <c r="E220" s="43">
        <v>22</v>
      </c>
      <c r="F220" s="116">
        <f t="shared" si="24"/>
        <v>2594200</v>
      </c>
      <c r="G220" s="78"/>
      <c r="H220" s="78">
        <f>H221+H222+H223</f>
        <v>2594200</v>
      </c>
      <c r="I220" s="78"/>
      <c r="J220" s="78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2"/>
    </row>
    <row r="221" spans="1:21" ht="47.25" customHeight="1" thickBot="1" x14ac:dyDescent="0.5">
      <c r="A221" s="196"/>
      <c r="B221" s="197"/>
      <c r="C221" s="201"/>
      <c r="D221" s="201"/>
      <c r="E221" s="113" t="s">
        <v>138</v>
      </c>
      <c r="F221" s="46">
        <f t="shared" si="24"/>
        <v>785800</v>
      </c>
      <c r="G221" s="40"/>
      <c r="H221" s="31">
        <v>785800</v>
      </c>
      <c r="I221" s="31"/>
      <c r="J221" s="31"/>
      <c r="K221" s="26"/>
      <c r="L221" s="26"/>
      <c r="M221" s="26"/>
      <c r="N221" s="26"/>
      <c r="O221" s="26"/>
      <c r="P221" s="26"/>
      <c r="Q221" s="26"/>
      <c r="R221" s="26"/>
      <c r="S221" s="26"/>
      <c r="T221" s="41"/>
      <c r="U221" s="2"/>
    </row>
    <row r="222" spans="1:21" ht="47.25" customHeight="1" thickBot="1" x14ac:dyDescent="0.5">
      <c r="A222" s="196"/>
      <c r="B222" s="197"/>
      <c r="C222" s="201"/>
      <c r="D222" s="201"/>
      <c r="E222" s="113" t="s">
        <v>139</v>
      </c>
      <c r="F222" s="46">
        <f t="shared" si="24"/>
        <v>1725400</v>
      </c>
      <c r="G222" s="40"/>
      <c r="H222" s="31">
        <v>1725400</v>
      </c>
      <c r="I222" s="31"/>
      <c r="J222" s="31"/>
      <c r="K222" s="26"/>
      <c r="L222" s="26"/>
      <c r="M222" s="26"/>
      <c r="N222" s="26"/>
      <c r="O222" s="26"/>
      <c r="P222" s="26"/>
      <c r="Q222" s="26"/>
      <c r="R222" s="26"/>
      <c r="S222" s="26"/>
      <c r="T222" s="41"/>
      <c r="U222" s="2"/>
    </row>
    <row r="223" spans="1:21" ht="53.25" customHeight="1" thickBot="1" x14ac:dyDescent="0.5">
      <c r="A223" s="198"/>
      <c r="B223" s="199"/>
      <c r="C223" s="202"/>
      <c r="D223" s="202"/>
      <c r="E223" s="113" t="s">
        <v>140</v>
      </c>
      <c r="F223" s="46">
        <f t="shared" si="24"/>
        <v>83000</v>
      </c>
      <c r="G223" s="40"/>
      <c r="H223" s="31">
        <v>83000</v>
      </c>
      <c r="I223" s="31"/>
      <c r="J223" s="31"/>
      <c r="K223" s="26"/>
      <c r="L223" s="26"/>
      <c r="M223" s="26"/>
      <c r="N223" s="26"/>
      <c r="O223" s="26"/>
      <c r="P223" s="26"/>
      <c r="Q223" s="26"/>
      <c r="R223" s="26"/>
      <c r="S223" s="26"/>
      <c r="T223" s="41"/>
      <c r="U223" s="2"/>
    </row>
    <row r="224" spans="1:21" ht="47.25" customHeight="1" thickBot="1" x14ac:dyDescent="0.5">
      <c r="A224" s="182" t="s">
        <v>85</v>
      </c>
      <c r="B224" s="183"/>
      <c r="C224" s="11"/>
      <c r="D224" s="11">
        <v>244</v>
      </c>
      <c r="E224" s="26">
        <v>225</v>
      </c>
      <c r="F224" s="46">
        <f t="shared" si="24"/>
        <v>207000</v>
      </c>
      <c r="G224" s="31">
        <v>20000</v>
      </c>
      <c r="H224" s="31">
        <v>187000</v>
      </c>
      <c r="I224" s="31"/>
      <c r="J224" s="31"/>
      <c r="K224" s="26"/>
      <c r="L224" s="26"/>
      <c r="M224" s="26"/>
      <c r="N224" s="26"/>
      <c r="O224" s="26"/>
      <c r="P224" s="26"/>
      <c r="Q224" s="26"/>
      <c r="R224" s="26"/>
      <c r="S224" s="26"/>
      <c r="T224" s="40"/>
      <c r="U224" s="2"/>
    </row>
    <row r="225" spans="1:21" ht="83.25" customHeight="1" thickBot="1" x14ac:dyDescent="0.5">
      <c r="A225" s="182" t="s">
        <v>88</v>
      </c>
      <c r="B225" s="183"/>
      <c r="C225" s="11"/>
      <c r="D225" s="11">
        <v>244</v>
      </c>
      <c r="E225" s="26">
        <v>226</v>
      </c>
      <c r="F225" s="46">
        <f t="shared" si="24"/>
        <v>494405</v>
      </c>
      <c r="G225" s="31">
        <v>331000</v>
      </c>
      <c r="H225" s="31">
        <v>40000</v>
      </c>
      <c r="I225" s="31"/>
      <c r="J225" s="31"/>
      <c r="K225" s="31">
        <v>123405</v>
      </c>
      <c r="L225" s="31"/>
      <c r="M225" s="31"/>
      <c r="N225" s="31"/>
      <c r="O225" s="31"/>
      <c r="P225" s="31"/>
      <c r="Q225" s="31"/>
      <c r="R225" s="31"/>
      <c r="S225" s="31"/>
      <c r="T225" s="41"/>
      <c r="U225" s="2"/>
    </row>
    <row r="226" spans="1:21" ht="56.25" customHeight="1" thickBot="1" x14ac:dyDescent="0.5">
      <c r="A226" s="211" t="s">
        <v>48</v>
      </c>
      <c r="B226" s="212"/>
      <c r="C226" s="82"/>
      <c r="D226" s="82"/>
      <c r="E226" s="82" t="s">
        <v>31</v>
      </c>
      <c r="F226" s="40">
        <f>F218+F219+F220+F224+F225+F229+F228+F227</f>
        <v>4072895</v>
      </c>
      <c r="G226" s="40">
        <f t="shared" ref="G226:T226" si="25">G218+G219+G220+G224+G225+G229+G228+G227</f>
        <v>1069990</v>
      </c>
      <c r="H226" s="40">
        <f t="shared" si="25"/>
        <v>2879500</v>
      </c>
      <c r="I226" s="40"/>
      <c r="J226" s="40">
        <f t="shared" si="25"/>
        <v>0</v>
      </c>
      <c r="K226" s="40">
        <f t="shared" si="25"/>
        <v>123405</v>
      </c>
      <c r="L226" s="40"/>
      <c r="M226" s="40"/>
      <c r="N226" s="40"/>
      <c r="O226" s="40"/>
      <c r="P226" s="40"/>
      <c r="Q226" s="40"/>
      <c r="R226" s="40">
        <f t="shared" si="25"/>
        <v>0</v>
      </c>
      <c r="S226" s="40"/>
      <c r="T226" s="40">
        <f t="shared" si="25"/>
        <v>0</v>
      </c>
      <c r="U226" s="2"/>
    </row>
    <row r="227" spans="1:21" ht="56.25" customHeight="1" thickBot="1" x14ac:dyDescent="0.5">
      <c r="A227" s="182" t="s">
        <v>86</v>
      </c>
      <c r="B227" s="183"/>
      <c r="C227" s="15"/>
      <c r="D227" s="15">
        <v>244</v>
      </c>
      <c r="E227" s="15">
        <v>310</v>
      </c>
      <c r="F227" s="46">
        <f>G227+H227+J227+K227+T227</f>
        <v>556990</v>
      </c>
      <c r="G227" s="32">
        <v>556990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84"/>
      <c r="U227" s="2"/>
    </row>
    <row r="228" spans="1:21" ht="48" customHeight="1" thickBot="1" x14ac:dyDescent="0.5">
      <c r="A228" s="182" t="s">
        <v>141</v>
      </c>
      <c r="B228" s="203"/>
      <c r="C228" s="15"/>
      <c r="D228" s="15">
        <v>244</v>
      </c>
      <c r="E228" s="15">
        <v>349</v>
      </c>
      <c r="F228" s="46">
        <f t="shared" ref="F228:F229" si="26">G228+H228+J228+K228+T228</f>
        <v>6000</v>
      </c>
      <c r="G228" s="32"/>
      <c r="H228" s="32">
        <v>6000</v>
      </c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84"/>
      <c r="U228" s="2"/>
    </row>
    <row r="229" spans="1:21" ht="73.5" customHeight="1" thickBot="1" x14ac:dyDescent="0.5">
      <c r="A229" s="182" t="s">
        <v>87</v>
      </c>
      <c r="B229" s="183"/>
      <c r="C229" s="15"/>
      <c r="D229" s="15">
        <v>244</v>
      </c>
      <c r="E229" s="15">
        <v>346</v>
      </c>
      <c r="F229" s="46">
        <f t="shared" si="26"/>
        <v>128800</v>
      </c>
      <c r="G229" s="32">
        <v>76500</v>
      </c>
      <c r="H229" s="32">
        <v>52300</v>
      </c>
      <c r="I229" s="32"/>
      <c r="J229" s="32"/>
      <c r="K229" s="15"/>
      <c r="L229" s="15"/>
      <c r="M229" s="15"/>
      <c r="N229" s="15"/>
      <c r="O229" s="15"/>
      <c r="P229" s="15"/>
      <c r="Q229" s="15"/>
      <c r="R229" s="15"/>
      <c r="S229" s="15"/>
      <c r="T229" s="84"/>
      <c r="U229" s="2"/>
    </row>
    <row r="230" spans="1:21" ht="4.5" customHeight="1" thickBot="1" x14ac:dyDescent="0.5">
      <c r="A230" s="182" t="s">
        <v>49</v>
      </c>
      <c r="B230" s="183"/>
      <c r="C230" s="11"/>
      <c r="D230" s="11"/>
      <c r="E230" s="11" t="s">
        <v>31</v>
      </c>
      <c r="F230" s="40"/>
      <c r="G230" s="40"/>
      <c r="H230" s="31"/>
      <c r="I230" s="31"/>
      <c r="J230" s="31"/>
      <c r="K230" s="26"/>
      <c r="L230" s="26"/>
      <c r="M230" s="26"/>
      <c r="N230" s="26"/>
      <c r="O230" s="26"/>
      <c r="P230" s="26"/>
      <c r="Q230" s="26"/>
      <c r="R230" s="26"/>
      <c r="S230" s="26"/>
      <c r="T230" s="41"/>
      <c r="U230" s="2"/>
    </row>
    <row r="231" spans="1:21" ht="51.75" customHeight="1" x14ac:dyDescent="0.45">
      <c r="A231" s="29"/>
      <c r="B231" s="25"/>
      <c r="C231" s="10"/>
      <c r="D231" s="132"/>
      <c r="E231" s="186"/>
      <c r="F231" s="188"/>
      <c r="G231" s="127"/>
      <c r="H231" s="190"/>
      <c r="I231" s="159"/>
      <c r="J231" s="125"/>
      <c r="K231" s="125"/>
      <c r="L231" s="150"/>
      <c r="M231" s="150"/>
      <c r="N231" s="150"/>
      <c r="O231" s="156"/>
      <c r="P231" s="173"/>
      <c r="Q231" s="156"/>
      <c r="R231" s="138"/>
      <c r="S231" s="173"/>
      <c r="T231" s="209"/>
      <c r="U231" s="2"/>
    </row>
    <row r="232" spans="1:21" ht="49.5" customHeight="1" thickBot="1" x14ac:dyDescent="0.5">
      <c r="A232" s="184" t="s">
        <v>92</v>
      </c>
      <c r="B232" s="185"/>
      <c r="C232" s="11"/>
      <c r="D232" s="137"/>
      <c r="E232" s="187"/>
      <c r="F232" s="189"/>
      <c r="G232" s="128"/>
      <c r="H232" s="191"/>
      <c r="I232" s="160"/>
      <c r="J232" s="126"/>
      <c r="K232" s="126"/>
      <c r="L232" s="151"/>
      <c r="M232" s="151"/>
      <c r="N232" s="151"/>
      <c r="O232" s="158"/>
      <c r="P232" s="175"/>
      <c r="Q232" s="158"/>
      <c r="R232" s="140"/>
      <c r="S232" s="175"/>
      <c r="T232" s="210"/>
      <c r="U232" s="2"/>
    </row>
    <row r="233" spans="1:21" ht="84" customHeight="1" thickBot="1" x14ac:dyDescent="0.5">
      <c r="A233" s="182" t="s">
        <v>50</v>
      </c>
      <c r="B233" s="183"/>
      <c r="C233" s="11"/>
      <c r="D233" s="11"/>
      <c r="E233" s="26"/>
      <c r="F233" s="40"/>
      <c r="G233" s="40"/>
      <c r="H233" s="31"/>
      <c r="I233" s="31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41"/>
      <c r="U233" s="2"/>
    </row>
    <row r="234" spans="1:21" ht="78" customHeight="1" thickBot="1" x14ac:dyDescent="0.5">
      <c r="A234" s="182" t="s">
        <v>51</v>
      </c>
      <c r="B234" s="183"/>
      <c r="C234" s="11"/>
      <c r="D234" s="11"/>
      <c r="E234" s="26"/>
      <c r="F234" s="40"/>
      <c r="G234" s="40"/>
      <c r="H234" s="31"/>
      <c r="I234" s="31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41"/>
      <c r="U234" s="2"/>
    </row>
    <row r="235" spans="1:21" ht="23.25" hidden="1" customHeight="1" x14ac:dyDescent="0.45">
      <c r="A235" s="204" t="s">
        <v>93</v>
      </c>
      <c r="B235" s="205"/>
      <c r="C235" s="10"/>
      <c r="D235" s="132"/>
      <c r="E235" s="186"/>
      <c r="F235" s="188"/>
      <c r="G235" s="127"/>
      <c r="H235" s="190"/>
      <c r="I235" s="159"/>
      <c r="J235" s="125"/>
      <c r="K235" s="125"/>
      <c r="L235" s="150"/>
      <c r="M235" s="150"/>
      <c r="N235" s="150"/>
      <c r="O235" s="156"/>
      <c r="P235" s="173"/>
      <c r="Q235" s="156"/>
      <c r="R235" s="138"/>
      <c r="S235" s="173"/>
      <c r="T235" s="209"/>
      <c r="U235" s="2"/>
    </row>
    <row r="236" spans="1:21" ht="47.25" customHeight="1" thickBot="1" x14ac:dyDescent="0.5">
      <c r="A236" s="184"/>
      <c r="B236" s="185"/>
      <c r="C236" s="11"/>
      <c r="D236" s="137"/>
      <c r="E236" s="187"/>
      <c r="F236" s="189"/>
      <c r="G236" s="128"/>
      <c r="H236" s="191"/>
      <c r="I236" s="160"/>
      <c r="J236" s="126"/>
      <c r="K236" s="126"/>
      <c r="L236" s="151"/>
      <c r="M236" s="151"/>
      <c r="N236" s="151"/>
      <c r="O236" s="158"/>
      <c r="P236" s="175"/>
      <c r="Q236" s="158"/>
      <c r="R236" s="140"/>
      <c r="S236" s="175"/>
      <c r="T236" s="210"/>
      <c r="U236" s="2"/>
    </row>
    <row r="237" spans="1:21" ht="57" customHeight="1" thickBot="1" x14ac:dyDescent="0.5">
      <c r="A237" s="182" t="s">
        <v>52</v>
      </c>
      <c r="B237" s="183"/>
      <c r="C237" s="11"/>
      <c r="D237" s="11"/>
      <c r="E237" s="26"/>
      <c r="F237" s="40"/>
      <c r="G237" s="40"/>
      <c r="H237" s="31"/>
      <c r="I237" s="31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41"/>
      <c r="U237" s="2"/>
    </row>
    <row r="238" spans="1:21" ht="54" customHeight="1" thickBot="1" x14ac:dyDescent="0.5">
      <c r="A238" s="182" t="s">
        <v>53</v>
      </c>
      <c r="B238" s="183"/>
      <c r="C238" s="11"/>
      <c r="D238" s="11"/>
      <c r="E238" s="11" t="s">
        <v>31</v>
      </c>
      <c r="F238" s="40"/>
      <c r="G238" s="31"/>
      <c r="H238" s="31"/>
      <c r="I238" s="31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41"/>
      <c r="U238" s="2"/>
    </row>
    <row r="239" spans="1:21" ht="24" thickBot="1" x14ac:dyDescent="0.5">
      <c r="A239" s="182" t="s">
        <v>54</v>
      </c>
      <c r="B239" s="183"/>
      <c r="C239" s="11"/>
      <c r="D239" s="11"/>
      <c r="E239" s="11" t="s">
        <v>31</v>
      </c>
      <c r="F239" s="40"/>
      <c r="G239" s="31"/>
      <c r="H239" s="31"/>
      <c r="I239" s="31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41"/>
      <c r="U239" s="2"/>
    </row>
    <row r="240" spans="1:21" ht="31.5" customHeight="1" x14ac:dyDescent="0.4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85"/>
      <c r="U240" s="2"/>
    </row>
    <row r="241" spans="1:21" ht="23.4" x14ac:dyDescent="0.45">
      <c r="A241" s="221" t="s">
        <v>55</v>
      </c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"/>
    </row>
    <row r="242" spans="1:21" ht="23.4" x14ac:dyDescent="0.45">
      <c r="A242" s="221" t="s">
        <v>56</v>
      </c>
      <c r="B242" s="221"/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"/>
    </row>
    <row r="243" spans="1:21" ht="24" customHeight="1" x14ac:dyDescent="0.45">
      <c r="A243" s="240" t="s">
        <v>162</v>
      </c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"/>
    </row>
    <row r="244" spans="1:21" ht="24" thickBot="1" x14ac:dyDescent="0.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24" customHeight="1" thickBot="1" x14ac:dyDescent="0.35">
      <c r="A245" s="215" t="s">
        <v>3</v>
      </c>
      <c r="B245" s="215" t="s">
        <v>24</v>
      </c>
      <c r="C245" s="97"/>
      <c r="D245" s="97"/>
      <c r="E245" s="204" t="s">
        <v>57</v>
      </c>
      <c r="F245" s="246" t="s">
        <v>58</v>
      </c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247"/>
      <c r="T245" s="247"/>
      <c r="U245" s="248"/>
    </row>
    <row r="246" spans="1:21" ht="24" customHeight="1" thickBot="1" x14ac:dyDescent="0.35">
      <c r="A246" s="216"/>
      <c r="B246" s="216"/>
      <c r="C246" s="98"/>
      <c r="D246" s="98"/>
      <c r="E246" s="216"/>
      <c r="F246" s="206" t="s">
        <v>59</v>
      </c>
      <c r="G246" s="249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49"/>
      <c r="U246" s="207"/>
    </row>
    <row r="247" spans="1:21" ht="101.25" customHeight="1" thickBot="1" x14ac:dyDescent="0.35">
      <c r="A247" s="216"/>
      <c r="B247" s="216"/>
      <c r="C247" s="98"/>
      <c r="D247" s="98"/>
      <c r="E247" s="216"/>
      <c r="F247" s="184"/>
      <c r="G247" s="255"/>
      <c r="H247" s="255"/>
      <c r="I247" s="255"/>
      <c r="J247" s="255"/>
      <c r="K247" s="105"/>
      <c r="L247" s="148"/>
      <c r="M247" s="148"/>
      <c r="N247" s="148"/>
      <c r="O247" s="148"/>
      <c r="P247" s="148"/>
      <c r="Q247" s="148"/>
      <c r="R247" s="148"/>
      <c r="S247" s="148"/>
      <c r="T247" s="250" t="s">
        <v>60</v>
      </c>
      <c r="U247" s="251"/>
    </row>
    <row r="248" spans="1:21" ht="24" customHeight="1" thickBot="1" x14ac:dyDescent="0.35">
      <c r="A248" s="217"/>
      <c r="B248" s="217"/>
      <c r="C248" s="99"/>
      <c r="D248" s="99"/>
      <c r="E248" s="217"/>
      <c r="F248" s="104" t="s">
        <v>142</v>
      </c>
      <c r="G248" s="168" t="s">
        <v>143</v>
      </c>
      <c r="H248" s="168" t="s">
        <v>144</v>
      </c>
      <c r="I248" s="168" t="s">
        <v>145</v>
      </c>
      <c r="J248" s="168"/>
      <c r="K248" s="104"/>
      <c r="L248" s="149"/>
      <c r="M248" s="149"/>
      <c r="N248" s="149"/>
      <c r="O248" s="155"/>
      <c r="P248" s="172"/>
      <c r="Q248" s="155"/>
      <c r="R248" s="142"/>
      <c r="S248" s="172"/>
      <c r="T248" s="104" t="s">
        <v>142</v>
      </c>
      <c r="U248" s="107"/>
    </row>
    <row r="249" spans="1:21" ht="23.25" customHeight="1" thickBot="1" x14ac:dyDescent="0.35">
      <c r="A249" s="99">
        <v>1</v>
      </c>
      <c r="B249" s="104">
        <v>2</v>
      </c>
      <c r="C249" s="104">
        <v>3</v>
      </c>
      <c r="D249" s="104">
        <v>4</v>
      </c>
      <c r="E249" s="104">
        <v>5</v>
      </c>
      <c r="F249" s="104">
        <v>6</v>
      </c>
      <c r="G249" s="104">
        <v>7</v>
      </c>
      <c r="H249" s="104">
        <v>8</v>
      </c>
      <c r="I249" s="155">
        <v>9</v>
      </c>
      <c r="J249" s="104">
        <v>10</v>
      </c>
      <c r="K249" s="104">
        <v>11</v>
      </c>
      <c r="L249" s="149">
        <v>12</v>
      </c>
      <c r="M249" s="149">
        <v>13</v>
      </c>
      <c r="N249" s="149">
        <v>14</v>
      </c>
      <c r="O249" s="155">
        <v>15</v>
      </c>
      <c r="P249" s="172"/>
      <c r="Q249" s="155">
        <v>16</v>
      </c>
      <c r="R249" s="142">
        <v>17</v>
      </c>
      <c r="S249" s="172"/>
      <c r="T249" s="104">
        <v>18</v>
      </c>
      <c r="U249" s="107">
        <v>19</v>
      </c>
    </row>
    <row r="250" spans="1:21" ht="24" customHeight="1" thickBot="1" x14ac:dyDescent="0.45">
      <c r="A250" s="9" t="s">
        <v>61</v>
      </c>
      <c r="B250" s="11">
        <v>1</v>
      </c>
      <c r="C250" s="11"/>
      <c r="D250" s="11"/>
      <c r="E250" s="11" t="s">
        <v>31</v>
      </c>
      <c r="F250" s="31">
        <f>F90</f>
        <v>6578970.0699999994</v>
      </c>
      <c r="G250" s="26">
        <v>3706396</v>
      </c>
      <c r="H250" s="26">
        <v>3968696</v>
      </c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93"/>
    </row>
    <row r="251" spans="1:21" ht="319.8" thickBot="1" x14ac:dyDescent="0.45">
      <c r="A251" s="9" t="s">
        <v>62</v>
      </c>
      <c r="B251" s="11">
        <v>1001</v>
      </c>
      <c r="C251" s="11"/>
      <c r="D251" s="11"/>
      <c r="E251" s="11" t="s">
        <v>31</v>
      </c>
      <c r="F251" s="26">
        <v>2471110.84</v>
      </c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93"/>
    </row>
    <row r="252" spans="1:21" ht="24" customHeight="1" thickBot="1" x14ac:dyDescent="0.35">
      <c r="A252" s="9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94"/>
    </row>
    <row r="253" spans="1:21" ht="183" thickBot="1" x14ac:dyDescent="0.45">
      <c r="A253" s="9" t="s">
        <v>63</v>
      </c>
      <c r="B253" s="11">
        <v>2001</v>
      </c>
      <c r="C253" s="11"/>
      <c r="D253" s="11"/>
      <c r="E253" s="15"/>
      <c r="F253" s="26">
        <f>F250-F251</f>
        <v>4107859.2299999995</v>
      </c>
      <c r="G253" s="26"/>
      <c r="H253" s="15"/>
      <c r="I253" s="15"/>
      <c r="J253" s="15"/>
      <c r="K253" s="26"/>
      <c r="L253" s="26"/>
      <c r="M253" s="26"/>
      <c r="N253" s="26"/>
      <c r="O253" s="26"/>
      <c r="P253" s="26"/>
      <c r="Q253" s="26"/>
      <c r="R253" s="26"/>
      <c r="S253" s="26"/>
      <c r="T253" s="15"/>
      <c r="U253" s="94"/>
    </row>
    <row r="254" spans="1:21" ht="24" customHeight="1" thickBot="1" x14ac:dyDescent="0.35">
      <c r="A254" s="9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94"/>
    </row>
    <row r="255" spans="1:21" ht="24" customHeight="1" x14ac:dyDescent="0.4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 ht="0.75" customHeight="1" x14ac:dyDescent="0.4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22.8" x14ac:dyDescent="0.4">
      <c r="A257" s="222" t="s">
        <v>127</v>
      </c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</row>
    <row r="258" spans="1:21" ht="24" customHeight="1" x14ac:dyDescent="0.4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24" customHeight="1" x14ac:dyDescent="0.45">
      <c r="A259" s="223" t="s">
        <v>64</v>
      </c>
      <c r="B259" s="223"/>
      <c r="C259" s="223"/>
      <c r="D259" s="223"/>
      <c r="E259" s="223"/>
      <c r="F259" s="223"/>
      <c r="G259" s="223"/>
      <c r="H259" s="223"/>
      <c r="I259" s="16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23.4" x14ac:dyDescent="0.45">
      <c r="A260" s="223" t="s">
        <v>65</v>
      </c>
      <c r="B260" s="223"/>
      <c r="C260" s="223"/>
      <c r="D260" s="223"/>
      <c r="E260" s="223"/>
      <c r="F260" s="223"/>
      <c r="G260" s="223"/>
      <c r="H260" s="223"/>
      <c r="I260" s="16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24" customHeight="1" x14ac:dyDescent="0.45">
      <c r="A261" s="223" t="s">
        <v>66</v>
      </c>
      <c r="B261" s="223"/>
      <c r="C261" s="223"/>
      <c r="D261" s="223"/>
      <c r="E261" s="22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24" customHeight="1" x14ac:dyDescent="0.45">
      <c r="A262" s="17" t="s">
        <v>67</v>
      </c>
      <c r="B262" s="17"/>
      <c r="C262" s="17"/>
      <c r="D262" s="17"/>
      <c r="E262" s="1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24" customHeight="1" thickBot="1" x14ac:dyDescent="0.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93.75" customHeight="1" thickBot="1" x14ac:dyDescent="0.5">
      <c r="A264" s="4" t="s">
        <v>3</v>
      </c>
      <c r="B264" s="18" t="s">
        <v>24</v>
      </c>
      <c r="C264" s="182" t="s">
        <v>68</v>
      </c>
      <c r="D264" s="214"/>
      <c r="E264" s="214"/>
      <c r="F264" s="214"/>
      <c r="G264" s="214"/>
      <c r="H264" s="183"/>
      <c r="I264" s="11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24" customHeight="1" thickBot="1" x14ac:dyDescent="0.5">
      <c r="A265" s="4">
        <v>1</v>
      </c>
      <c r="B265" s="18">
        <v>2</v>
      </c>
      <c r="C265" s="106"/>
      <c r="D265" s="109"/>
      <c r="E265" s="109">
        <v>3</v>
      </c>
      <c r="F265" s="19"/>
      <c r="G265" s="19"/>
      <c r="H265" s="35"/>
      <c r="I265" s="16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14.6" thickBot="1" x14ac:dyDescent="0.5">
      <c r="A266" s="6" t="s">
        <v>53</v>
      </c>
      <c r="B266" s="18">
        <v>10</v>
      </c>
      <c r="C266" s="106"/>
      <c r="D266" s="109"/>
      <c r="E266" s="20"/>
      <c r="F266" s="19"/>
      <c r="G266" s="19"/>
      <c r="H266" s="35"/>
      <c r="I266" s="16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24" customHeight="1" thickBot="1" x14ac:dyDescent="0.5">
      <c r="A267" s="6" t="s">
        <v>54</v>
      </c>
      <c r="B267" s="18">
        <v>20</v>
      </c>
      <c r="C267" s="106"/>
      <c r="D267" s="109"/>
      <c r="E267" s="20"/>
      <c r="F267" s="19">
        <v>15992.01</v>
      </c>
      <c r="G267" s="19"/>
      <c r="H267" s="35"/>
      <c r="I267" s="16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24" customHeight="1" thickBot="1" x14ac:dyDescent="0.5">
      <c r="A268" s="6" t="s">
        <v>69</v>
      </c>
      <c r="B268" s="18">
        <v>30</v>
      </c>
      <c r="C268" s="106"/>
      <c r="D268" s="109"/>
      <c r="E268" s="20"/>
      <c r="F268" s="19">
        <v>23595.09</v>
      </c>
      <c r="G268" s="19"/>
      <c r="H268" s="35"/>
      <c r="I268" s="16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24" customHeight="1" thickBot="1" x14ac:dyDescent="0.5">
      <c r="A269" s="6"/>
      <c r="B269" s="21"/>
      <c r="C269" s="96"/>
      <c r="D269" s="20"/>
      <c r="E269" s="20"/>
      <c r="F269" s="19"/>
      <c r="G269" s="19"/>
      <c r="H269" s="35"/>
      <c r="I269" s="16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24" customHeight="1" thickBot="1" x14ac:dyDescent="0.5">
      <c r="A270" s="6" t="s">
        <v>70</v>
      </c>
      <c r="B270" s="18">
        <v>40</v>
      </c>
      <c r="C270" s="106"/>
      <c r="D270" s="109"/>
      <c r="E270" s="20"/>
      <c r="F270" s="19">
        <v>7603.08</v>
      </c>
      <c r="G270" s="19"/>
      <c r="H270" s="35"/>
      <c r="I270" s="16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24" customHeight="1" thickBot="1" x14ac:dyDescent="0.5">
      <c r="A271" s="22"/>
      <c r="B271" s="23"/>
      <c r="C271" s="96"/>
      <c r="D271" s="20"/>
      <c r="E271" s="20"/>
      <c r="F271" s="19"/>
      <c r="G271" s="19"/>
      <c r="H271" s="35"/>
      <c r="I271" s="16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23.25" customHeight="1" x14ac:dyDescent="0.4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23.25" customHeight="1" x14ac:dyDescent="0.4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24" customHeight="1" x14ac:dyDescent="0.4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24" customHeight="1" x14ac:dyDescent="0.4">
      <c r="A275" s="222" t="s">
        <v>128</v>
      </c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</row>
    <row r="276" spans="1:21" ht="24" customHeight="1" x14ac:dyDescent="0.4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24" customHeight="1" x14ac:dyDescent="0.45">
      <c r="A277" s="221" t="s">
        <v>72</v>
      </c>
      <c r="B277" s="221"/>
      <c r="C277" s="221"/>
      <c r="D277" s="221"/>
      <c r="E277" s="221"/>
      <c r="F277" s="221"/>
      <c r="G277" s="221"/>
      <c r="H277" s="221"/>
      <c r="I277" s="16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24" customHeight="1" thickBot="1" x14ac:dyDescent="0.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24" customHeight="1" thickBot="1" x14ac:dyDescent="0.5">
      <c r="A279" s="182" t="s">
        <v>3</v>
      </c>
      <c r="B279" s="214"/>
      <c r="C279" s="214"/>
      <c r="D279" s="214"/>
      <c r="E279" s="214"/>
      <c r="F279" s="183"/>
      <c r="G279" s="101"/>
      <c r="H279" s="100" t="s">
        <v>24</v>
      </c>
      <c r="I279" s="171"/>
      <c r="J279" s="10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24" thickBot="1" x14ac:dyDescent="0.5">
      <c r="A280" s="182">
        <v>1</v>
      </c>
      <c r="B280" s="214"/>
      <c r="C280" s="214"/>
      <c r="D280" s="214"/>
      <c r="E280" s="214"/>
      <c r="F280" s="183"/>
      <c r="G280" s="111"/>
      <c r="H280" s="36">
        <v>2</v>
      </c>
      <c r="I280" s="171"/>
      <c r="J280" s="10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24" customHeight="1" thickBot="1" x14ac:dyDescent="0.5">
      <c r="A281" s="182" t="s">
        <v>73</v>
      </c>
      <c r="B281" s="214"/>
      <c r="C281" s="214"/>
      <c r="D281" s="214"/>
      <c r="E281" s="214"/>
      <c r="F281" s="183"/>
      <c r="G281" s="111"/>
      <c r="H281" s="36">
        <v>10</v>
      </c>
      <c r="I281" s="171"/>
      <c r="J281" s="10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24" customHeight="1" thickBot="1" x14ac:dyDescent="0.5">
      <c r="A282" s="252" t="s">
        <v>74</v>
      </c>
      <c r="B282" s="253"/>
      <c r="C282" s="253"/>
      <c r="D282" s="253"/>
      <c r="E282" s="253"/>
      <c r="F282" s="254"/>
      <c r="G282" s="112"/>
      <c r="H282" s="36">
        <v>20</v>
      </c>
      <c r="I282" s="171"/>
      <c r="J282" s="10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24" customHeight="1" thickBot="1" x14ac:dyDescent="0.5">
      <c r="A283" s="182" t="s">
        <v>75</v>
      </c>
      <c r="B283" s="214"/>
      <c r="C283" s="214"/>
      <c r="D283" s="214"/>
      <c r="E283" s="214"/>
      <c r="F283" s="183"/>
      <c r="G283" s="103"/>
      <c r="H283" s="37">
        <v>30</v>
      </c>
      <c r="I283" s="161"/>
      <c r="J283" s="10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24" customHeight="1" x14ac:dyDescent="0.3"/>
    <row r="285" spans="1:21" ht="24" customHeight="1" x14ac:dyDescent="0.3"/>
    <row r="286" spans="1:21" ht="15" customHeight="1" x14ac:dyDescent="0.3">
      <c r="A286" s="244" t="s">
        <v>119</v>
      </c>
      <c r="B286" s="244"/>
      <c r="C286" s="244"/>
      <c r="D286" s="244"/>
      <c r="E286" s="244"/>
      <c r="H286" s="245" t="s">
        <v>120</v>
      </c>
      <c r="I286" s="245"/>
      <c r="J286" s="245"/>
    </row>
    <row r="287" spans="1:21" ht="15" customHeight="1" x14ac:dyDescent="0.3">
      <c r="A287" s="244"/>
      <c r="B287" s="244"/>
      <c r="C287" s="244"/>
      <c r="D287" s="244"/>
      <c r="E287" s="244"/>
      <c r="H287" s="245"/>
      <c r="I287" s="245"/>
      <c r="J287" s="245"/>
    </row>
    <row r="288" spans="1:21" ht="24" customHeight="1" x14ac:dyDescent="0.3"/>
    <row r="289" spans="1:10" ht="15" customHeight="1" x14ac:dyDescent="0.3">
      <c r="A289" s="244" t="s">
        <v>121</v>
      </c>
      <c r="B289" s="244"/>
      <c r="C289" s="244"/>
      <c r="D289" s="244"/>
      <c r="E289" s="244"/>
      <c r="H289" s="245" t="s">
        <v>164</v>
      </c>
      <c r="I289" s="245"/>
      <c r="J289" s="245"/>
    </row>
    <row r="290" spans="1:10" ht="15" customHeight="1" x14ac:dyDescent="0.3">
      <c r="A290" s="244"/>
      <c r="B290" s="244"/>
      <c r="C290" s="244"/>
      <c r="D290" s="244"/>
      <c r="E290" s="244"/>
      <c r="H290" s="245"/>
      <c r="I290" s="245"/>
      <c r="J290" s="245"/>
    </row>
    <row r="291" spans="1:10" ht="24" customHeight="1" x14ac:dyDescent="0.3"/>
    <row r="292" spans="1:10" ht="15" customHeight="1" x14ac:dyDescent="0.3">
      <c r="A292" s="244" t="s">
        <v>122</v>
      </c>
      <c r="B292" s="244"/>
      <c r="C292" s="244"/>
      <c r="D292" s="244"/>
      <c r="E292" s="244"/>
      <c r="H292" s="245" t="s">
        <v>123</v>
      </c>
      <c r="I292" s="245"/>
      <c r="J292" s="245"/>
    </row>
    <row r="293" spans="1:10" ht="15" customHeight="1" x14ac:dyDescent="0.3">
      <c r="A293" s="244"/>
      <c r="B293" s="244"/>
      <c r="C293" s="244"/>
      <c r="D293" s="244"/>
      <c r="E293" s="244"/>
      <c r="H293" s="245"/>
      <c r="I293" s="245"/>
      <c r="J293" s="245"/>
    </row>
    <row r="294" spans="1:10" ht="23.25" customHeight="1" x14ac:dyDescent="0.3"/>
    <row r="296" spans="1:10" ht="24" customHeight="1" x14ac:dyDescent="0.3"/>
    <row r="297" spans="1:10" ht="24" customHeight="1" x14ac:dyDescent="0.3"/>
    <row r="298" spans="1:10" ht="24" customHeight="1" x14ac:dyDescent="0.3"/>
  </sheetData>
  <mergeCells count="292">
    <mergeCell ref="A74:B76"/>
    <mergeCell ref="A68:B68"/>
    <mergeCell ref="F40:T40"/>
    <mergeCell ref="F41:F43"/>
    <mergeCell ref="G41:T41"/>
    <mergeCell ref="G42:J42"/>
    <mergeCell ref="A63:B63"/>
    <mergeCell ref="A64:B64"/>
    <mergeCell ref="A65:B65"/>
    <mergeCell ref="A66:B66"/>
    <mergeCell ref="A67:B67"/>
    <mergeCell ref="A70:B70"/>
    <mergeCell ref="A61:B61"/>
    <mergeCell ref="T102:T103"/>
    <mergeCell ref="A91:B91"/>
    <mergeCell ref="E74:E76"/>
    <mergeCell ref="F74:F76"/>
    <mergeCell ref="H74:H76"/>
    <mergeCell ref="T74:T76"/>
    <mergeCell ref="A77:B77"/>
    <mergeCell ref="T98:T99"/>
    <mergeCell ref="A78:B78"/>
    <mergeCell ref="A79:B79"/>
    <mergeCell ref="A80:B80"/>
    <mergeCell ref="A87:B87"/>
    <mergeCell ref="A89:B89"/>
    <mergeCell ref="A90:B90"/>
    <mergeCell ref="A101:B101"/>
    <mergeCell ref="A102:B103"/>
    <mergeCell ref="A94:B94"/>
    <mergeCell ref="A96:B96"/>
    <mergeCell ref="A97:B97"/>
    <mergeCell ref="E98:E99"/>
    <mergeCell ref="A95:B95"/>
    <mergeCell ref="A86:B86"/>
    <mergeCell ref="A88:B88"/>
    <mergeCell ref="A93:B93"/>
    <mergeCell ref="A120:B120"/>
    <mergeCell ref="A118:B118"/>
    <mergeCell ref="A106:B106"/>
    <mergeCell ref="A99:B99"/>
    <mergeCell ref="A100:B100"/>
    <mergeCell ref="A40:B43"/>
    <mergeCell ref="C40:E40"/>
    <mergeCell ref="A107:U107"/>
    <mergeCell ref="A109:U109"/>
    <mergeCell ref="F98:F99"/>
    <mergeCell ref="H98:H99"/>
    <mergeCell ref="A108:U108"/>
    <mergeCell ref="A111:B114"/>
    <mergeCell ref="C111:E111"/>
    <mergeCell ref="F111:T111"/>
    <mergeCell ref="F112:F114"/>
    <mergeCell ref="E102:E103"/>
    <mergeCell ref="F102:F103"/>
    <mergeCell ref="H102:H103"/>
    <mergeCell ref="A81:B85"/>
    <mergeCell ref="D81:D85"/>
    <mergeCell ref="C81:C85"/>
    <mergeCell ref="A47:B47"/>
    <mergeCell ref="A49:B49"/>
    <mergeCell ref="A289:E290"/>
    <mergeCell ref="H289:J290"/>
    <mergeCell ref="A292:E293"/>
    <mergeCell ref="H292:J293"/>
    <mergeCell ref="F245:U245"/>
    <mergeCell ref="K246:U246"/>
    <mergeCell ref="T247:U247"/>
    <mergeCell ref="A286:E287"/>
    <mergeCell ref="H286:J287"/>
    <mergeCell ref="A280:F280"/>
    <mergeCell ref="A281:F281"/>
    <mergeCell ref="A283:F283"/>
    <mergeCell ref="A282:F282"/>
    <mergeCell ref="F246:J247"/>
    <mergeCell ref="A275:U275"/>
    <mergeCell ref="A257:U257"/>
    <mergeCell ref="B245:B248"/>
    <mergeCell ref="A245:A248"/>
    <mergeCell ref="A279:F279"/>
    <mergeCell ref="A277:H277"/>
    <mergeCell ref="C264:H264"/>
    <mergeCell ref="A261:E261"/>
    <mergeCell ref="A260:H260"/>
    <mergeCell ref="A259:H259"/>
    <mergeCell ref="A241:T241"/>
    <mergeCell ref="A242:T242"/>
    <mergeCell ref="A243:T243"/>
    <mergeCell ref="B13:T13"/>
    <mergeCell ref="B14:T14"/>
    <mergeCell ref="B15:T15"/>
    <mergeCell ref="B16:T16"/>
    <mergeCell ref="B17:T17"/>
    <mergeCell ref="B18:T18"/>
    <mergeCell ref="B19:T19"/>
    <mergeCell ref="B20:T20"/>
    <mergeCell ref="A51:B51"/>
    <mergeCell ref="A45:B45"/>
    <mergeCell ref="A46:B46"/>
    <mergeCell ref="E46:E47"/>
    <mergeCell ref="F46:F47"/>
    <mergeCell ref="H46:H47"/>
    <mergeCell ref="B28:T28"/>
    <mergeCell ref="A104:B104"/>
    <mergeCell ref="A105:B105"/>
    <mergeCell ref="B21:T21"/>
    <mergeCell ref="B22:T22"/>
    <mergeCell ref="B23:T23"/>
    <mergeCell ref="A29:A30"/>
    <mergeCell ref="B29:T29"/>
    <mergeCell ref="B30:T30"/>
    <mergeCell ref="A72:B72"/>
    <mergeCell ref="A73:B73"/>
    <mergeCell ref="A71:B71"/>
    <mergeCell ref="A52:B52"/>
    <mergeCell ref="A53:B53"/>
    <mergeCell ref="A54:B54"/>
    <mergeCell ref="A55:B55"/>
    <mergeCell ref="A56:B56"/>
    <mergeCell ref="A57:B57"/>
    <mergeCell ref="A58:B58"/>
    <mergeCell ref="A60:B60"/>
    <mergeCell ref="A62:B62"/>
    <mergeCell ref="A34:U34"/>
    <mergeCell ref="A36:U36"/>
    <mergeCell ref="A37:U37"/>
    <mergeCell ref="A38:U38"/>
    <mergeCell ref="K42:R42"/>
    <mergeCell ref="T46:T47"/>
    <mergeCell ref="A44:B44"/>
    <mergeCell ref="S42:T42"/>
    <mergeCell ref="A1:U1"/>
    <mergeCell ref="A2:U2"/>
    <mergeCell ref="A3:U3"/>
    <mergeCell ref="A16:A17"/>
    <mergeCell ref="A18:A19"/>
    <mergeCell ref="A26:A27"/>
    <mergeCell ref="A8:A9"/>
    <mergeCell ref="A10:A11"/>
    <mergeCell ref="A13:A14"/>
    <mergeCell ref="B5:T5"/>
    <mergeCell ref="B6:T6"/>
    <mergeCell ref="B7:T7"/>
    <mergeCell ref="B8:T8"/>
    <mergeCell ref="B9:T9"/>
    <mergeCell ref="B10:T10"/>
    <mergeCell ref="B11:T11"/>
    <mergeCell ref="B12:T12"/>
    <mergeCell ref="B24:T24"/>
    <mergeCell ref="B25:T25"/>
    <mergeCell ref="B26:T26"/>
    <mergeCell ref="B27:T27"/>
    <mergeCell ref="E245:E248"/>
    <mergeCell ref="A124:B124"/>
    <mergeCell ref="A125:B125"/>
    <mergeCell ref="A136:B136"/>
    <mergeCell ref="A146:B146"/>
    <mergeCell ref="A158:B158"/>
    <mergeCell ref="A163:B163"/>
    <mergeCell ref="A135:B135"/>
    <mergeCell ref="A134:B134"/>
    <mergeCell ref="A131:B131"/>
    <mergeCell ref="A133:B133"/>
    <mergeCell ref="A139:B139"/>
    <mergeCell ref="A137:B137"/>
    <mergeCell ref="A138:B138"/>
    <mergeCell ref="A140:B140"/>
    <mergeCell ref="A141:B141"/>
    <mergeCell ref="A142:B142"/>
    <mergeCell ref="A154:B154"/>
    <mergeCell ref="A143:B143"/>
    <mergeCell ref="A144:B144"/>
    <mergeCell ref="A145:B145"/>
    <mergeCell ref="A147:B147"/>
    <mergeCell ref="A148:B148"/>
    <mergeCell ref="A157:B157"/>
    <mergeCell ref="G112:T112"/>
    <mergeCell ref="G113:J113"/>
    <mergeCell ref="A116:B116"/>
    <mergeCell ref="A175:U175"/>
    <mergeCell ref="A117:B117"/>
    <mergeCell ref="E117:E118"/>
    <mergeCell ref="F117:F118"/>
    <mergeCell ref="H117:H118"/>
    <mergeCell ref="T117:T118"/>
    <mergeCell ref="A123:B123"/>
    <mergeCell ref="E143:E145"/>
    <mergeCell ref="F143:F145"/>
    <mergeCell ref="H143:H145"/>
    <mergeCell ref="T143:T145"/>
    <mergeCell ref="A149:B149"/>
    <mergeCell ref="A150:B153"/>
    <mergeCell ref="C150:C153"/>
    <mergeCell ref="D150:D153"/>
    <mergeCell ref="A168:B168"/>
    <mergeCell ref="A129:B129"/>
    <mergeCell ref="A128:B128"/>
    <mergeCell ref="A127:B127"/>
    <mergeCell ref="A126:B126"/>
    <mergeCell ref="A156:B156"/>
    <mergeCell ref="A122:B122"/>
    <mergeCell ref="A177:U177"/>
    <mergeCell ref="A178:U178"/>
    <mergeCell ref="A179:U179"/>
    <mergeCell ref="A162:B162"/>
    <mergeCell ref="A160:B160"/>
    <mergeCell ref="E161:E162"/>
    <mergeCell ref="F161:F162"/>
    <mergeCell ref="H161:H162"/>
    <mergeCell ref="T161:T162"/>
    <mergeCell ref="A164:B164"/>
    <mergeCell ref="A165:B166"/>
    <mergeCell ref="E165:E166"/>
    <mergeCell ref="F165:F166"/>
    <mergeCell ref="H165:H166"/>
    <mergeCell ref="T165:T166"/>
    <mergeCell ref="A169:B169"/>
    <mergeCell ref="A167:B167"/>
    <mergeCell ref="A132:B132"/>
    <mergeCell ref="A155:B155"/>
    <mergeCell ref="A159:B159"/>
    <mergeCell ref="A181:B184"/>
    <mergeCell ref="C181:E181"/>
    <mergeCell ref="F181:T181"/>
    <mergeCell ref="F182:F184"/>
    <mergeCell ref="G182:T182"/>
    <mergeCell ref="G183:J183"/>
    <mergeCell ref="A186:B186"/>
    <mergeCell ref="A187:B187"/>
    <mergeCell ref="E187:E188"/>
    <mergeCell ref="F187:F188"/>
    <mergeCell ref="H187:H188"/>
    <mergeCell ref="T187:T188"/>
    <mergeCell ref="A188:B188"/>
    <mergeCell ref="A190:B190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F213:F215"/>
    <mergeCell ref="H213:H215"/>
    <mergeCell ref="T213:T215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T231:T232"/>
    <mergeCell ref="A234:B234"/>
    <mergeCell ref="A235:B236"/>
    <mergeCell ref="E235:E236"/>
    <mergeCell ref="F235:F236"/>
    <mergeCell ref="H235:H236"/>
    <mergeCell ref="T235:T236"/>
    <mergeCell ref="A225:B225"/>
    <mergeCell ref="A226:B226"/>
    <mergeCell ref="A227:B227"/>
    <mergeCell ref="A228:B228"/>
    <mergeCell ref="A229:B229"/>
    <mergeCell ref="A230:B230"/>
    <mergeCell ref="A239:B239"/>
    <mergeCell ref="A69:B69"/>
    <mergeCell ref="A238:B238"/>
    <mergeCell ref="A232:B232"/>
    <mergeCell ref="A233:B233"/>
    <mergeCell ref="A237:B237"/>
    <mergeCell ref="E231:E232"/>
    <mergeCell ref="F231:F232"/>
    <mergeCell ref="H231:H232"/>
    <mergeCell ref="A215:B215"/>
    <mergeCell ref="A216:B216"/>
    <mergeCell ref="A217:B217"/>
    <mergeCell ref="A218:B218"/>
    <mergeCell ref="A224:B224"/>
    <mergeCell ref="A219:B219"/>
    <mergeCell ref="A220:B223"/>
    <mergeCell ref="C220:C223"/>
    <mergeCell ref="D220:D223"/>
    <mergeCell ref="A210:B210"/>
    <mergeCell ref="A211:B211"/>
    <mergeCell ref="A212:B212"/>
    <mergeCell ref="A213:B213"/>
    <mergeCell ref="A214:B214"/>
    <mergeCell ref="E213:E215"/>
  </mergeCells>
  <hyperlinks>
    <hyperlink ref="T247" r:id="rId1" display="http://www.consultant.ru/document/cons_doc_LAW_116964/"/>
    <hyperlink ref="A282" r:id="rId2" display="http://www.consultant.ru/document/cons_doc_LAW_19702/"/>
  </hyperlinks>
  <pageMargins left="0.11811023622047245" right="0.11811023622047245" top="0.15748031496062992" bottom="0.15748031496062992" header="0.31496062992125984" footer="0.31496062992125984"/>
  <pageSetup paperSize="9" scale="30" fitToHeight="0" orientation="landscape" r:id="rId3"/>
  <rowBreaks count="5" manualBreakCount="5">
    <brk id="33" max="16383" man="1"/>
    <brk id="106" max="18" man="1"/>
    <brk id="170" max="18" man="1"/>
    <brk id="239" max="18" man="1"/>
    <brk id="25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opLeftCell="A4" zoomScaleNormal="100" workbookViewId="0">
      <selection activeCell="E12" sqref="E12"/>
    </sheetView>
  </sheetViews>
  <sheetFormatPr defaultRowHeight="14.4" x14ac:dyDescent="0.3"/>
  <cols>
    <col min="5" max="5" width="23.33203125" customWidth="1"/>
    <col min="7" max="7" width="7.6640625" customWidth="1"/>
    <col min="8" max="8" width="13.109375" customWidth="1"/>
  </cols>
  <sheetData>
    <row r="1" spans="1:8" ht="15" customHeight="1" x14ac:dyDescent="0.3">
      <c r="A1" s="47"/>
      <c r="B1" s="47"/>
      <c r="C1" s="47"/>
      <c r="D1" s="80"/>
      <c r="E1" s="260" t="s">
        <v>94</v>
      </c>
      <c r="F1" s="261"/>
      <c r="G1" s="261"/>
      <c r="H1" s="261"/>
    </row>
    <row r="2" spans="1:8" ht="15" x14ac:dyDescent="0.25">
      <c r="A2" s="47"/>
      <c r="B2" s="47"/>
      <c r="C2" s="47"/>
      <c r="D2" s="80"/>
      <c r="E2" s="79"/>
      <c r="F2" s="79"/>
      <c r="G2" s="79"/>
      <c r="H2" s="79"/>
    </row>
    <row r="3" spans="1:8" ht="15" customHeight="1" x14ac:dyDescent="0.3">
      <c r="A3" s="47"/>
      <c r="B3" s="266" t="s">
        <v>129</v>
      </c>
      <c r="C3" s="267"/>
      <c r="D3" s="267"/>
      <c r="E3" s="274" t="s">
        <v>95</v>
      </c>
      <c r="F3" s="273"/>
      <c r="G3" s="273"/>
      <c r="H3" s="80"/>
    </row>
    <row r="4" spans="1:8" ht="60" customHeight="1" x14ac:dyDescent="0.3">
      <c r="A4" s="266" t="s">
        <v>133</v>
      </c>
      <c r="B4" s="267"/>
      <c r="C4" s="267"/>
      <c r="D4" s="267"/>
      <c r="E4" s="262" t="s">
        <v>119</v>
      </c>
      <c r="F4" s="263"/>
      <c r="G4" s="263"/>
      <c r="H4" s="263"/>
    </row>
    <row r="5" spans="1:8" ht="15" customHeight="1" x14ac:dyDescent="0.3">
      <c r="A5" s="47"/>
      <c r="B5" s="47"/>
      <c r="C5" s="47"/>
      <c r="D5" s="80"/>
      <c r="E5" s="79" t="s">
        <v>96</v>
      </c>
      <c r="F5" s="79"/>
      <c r="G5" s="79"/>
      <c r="H5" s="79"/>
    </row>
    <row r="6" spans="1:8" ht="15" customHeight="1" x14ac:dyDescent="0.3">
      <c r="A6" s="49"/>
      <c r="B6" s="49"/>
      <c r="C6" s="268" t="s">
        <v>134</v>
      </c>
      <c r="D6" s="269"/>
      <c r="E6" s="49"/>
      <c r="F6" s="262" t="s">
        <v>130</v>
      </c>
      <c r="G6" s="263"/>
      <c r="H6" s="81"/>
    </row>
    <row r="7" spans="1:8" ht="15" customHeight="1" x14ac:dyDescent="0.3">
      <c r="A7" s="79" t="s">
        <v>97</v>
      </c>
      <c r="B7" s="270" t="s">
        <v>98</v>
      </c>
      <c r="C7" s="271"/>
      <c r="D7" s="271"/>
      <c r="E7" s="79" t="s">
        <v>97</v>
      </c>
      <c r="F7" s="79" t="s">
        <v>98</v>
      </c>
      <c r="G7" s="79"/>
      <c r="H7" s="79"/>
    </row>
    <row r="8" spans="1:8" ht="15" customHeight="1" x14ac:dyDescent="0.3">
      <c r="A8" s="272" t="s">
        <v>131</v>
      </c>
      <c r="B8" s="273"/>
      <c r="C8" s="273"/>
      <c r="D8" s="273"/>
      <c r="E8" s="79" t="s">
        <v>131</v>
      </c>
      <c r="F8" s="79"/>
      <c r="G8" s="79"/>
      <c r="H8" s="79"/>
    </row>
    <row r="9" spans="1:8" ht="15" x14ac:dyDescent="0.25">
      <c r="A9" s="47"/>
      <c r="B9" s="47"/>
      <c r="C9" s="47"/>
      <c r="D9" s="48"/>
      <c r="E9" s="47"/>
      <c r="F9" s="47"/>
      <c r="G9" s="47"/>
      <c r="H9" s="47"/>
    </row>
    <row r="10" spans="1:8" ht="18" x14ac:dyDescent="0.3">
      <c r="A10" s="264" t="s">
        <v>99</v>
      </c>
      <c r="B10" s="264"/>
      <c r="C10" s="264"/>
      <c r="D10" s="264"/>
      <c r="E10" s="264"/>
      <c r="F10" s="264"/>
      <c r="G10" s="264"/>
      <c r="H10" s="264"/>
    </row>
    <row r="11" spans="1:8" ht="18" x14ac:dyDescent="0.3">
      <c r="A11" s="264" t="s">
        <v>135</v>
      </c>
      <c r="B11" s="264"/>
      <c r="C11" s="264"/>
      <c r="D11" s="264"/>
      <c r="E11" s="264"/>
      <c r="F11" s="264"/>
      <c r="G11" s="264"/>
      <c r="H11" s="264"/>
    </row>
    <row r="12" spans="1:8" ht="18" x14ac:dyDescent="0.3">
      <c r="A12" s="50"/>
      <c r="B12" s="50"/>
      <c r="C12" s="50"/>
      <c r="D12" s="50"/>
      <c r="E12" s="50"/>
      <c r="F12" s="51"/>
      <c r="G12" s="51"/>
      <c r="H12" s="52" t="s">
        <v>100</v>
      </c>
    </row>
    <row r="13" spans="1:8" ht="24" x14ac:dyDescent="0.3">
      <c r="A13" s="50"/>
      <c r="B13" s="50"/>
      <c r="C13" s="50"/>
      <c r="D13" s="50"/>
      <c r="E13" s="50"/>
      <c r="F13" s="53" t="s">
        <v>101</v>
      </c>
      <c r="G13" s="53"/>
      <c r="H13" s="54"/>
    </row>
    <row r="14" spans="1:8" x14ac:dyDescent="0.3">
      <c r="A14" s="265" t="s">
        <v>158</v>
      </c>
      <c r="B14" s="265"/>
      <c r="C14" s="265"/>
      <c r="D14" s="265"/>
      <c r="E14" s="265"/>
      <c r="F14" s="53" t="s">
        <v>102</v>
      </c>
      <c r="G14" s="53"/>
      <c r="H14" s="54"/>
    </row>
    <row r="15" spans="1:8" ht="15" x14ac:dyDescent="0.25">
      <c r="A15" s="51"/>
      <c r="B15" s="51"/>
      <c r="C15" s="51"/>
      <c r="D15" s="51"/>
      <c r="E15" s="51"/>
      <c r="F15" s="47"/>
      <c r="G15" s="47"/>
      <c r="H15" s="54"/>
    </row>
    <row r="16" spans="1:8" ht="15" x14ac:dyDescent="0.25">
      <c r="A16" s="47"/>
      <c r="B16" s="47"/>
      <c r="C16" s="47"/>
      <c r="D16" s="48"/>
      <c r="E16" s="47"/>
      <c r="F16" s="53"/>
      <c r="G16" s="53"/>
      <c r="H16" s="54"/>
    </row>
    <row r="17" spans="1:8" x14ac:dyDescent="0.3">
      <c r="A17" s="258" t="s">
        <v>103</v>
      </c>
      <c r="B17" s="258"/>
      <c r="C17" s="258"/>
      <c r="D17" s="259" t="s">
        <v>124</v>
      </c>
      <c r="E17" s="259"/>
      <c r="F17" s="53" t="s">
        <v>104</v>
      </c>
      <c r="G17" s="53"/>
      <c r="H17" s="54">
        <v>48320866</v>
      </c>
    </row>
    <row r="18" spans="1:8" x14ac:dyDescent="0.3">
      <c r="A18" s="258"/>
      <c r="B18" s="258"/>
      <c r="C18" s="258"/>
      <c r="D18" s="259"/>
      <c r="E18" s="259"/>
      <c r="F18" s="47"/>
      <c r="G18" s="47"/>
      <c r="H18" s="55"/>
    </row>
    <row r="19" spans="1:8" x14ac:dyDescent="0.3">
      <c r="A19" s="258"/>
      <c r="B19" s="258"/>
      <c r="C19" s="258"/>
      <c r="D19" s="259"/>
      <c r="E19" s="259"/>
      <c r="F19" s="47"/>
      <c r="G19" s="47"/>
      <c r="H19" s="55"/>
    </row>
    <row r="20" spans="1:8" ht="33" customHeight="1" x14ac:dyDescent="0.3">
      <c r="A20" s="258"/>
      <c r="B20" s="258"/>
      <c r="C20" s="258"/>
      <c r="D20" s="259"/>
      <c r="E20" s="259"/>
      <c r="F20" s="56"/>
      <c r="G20" s="57"/>
      <c r="H20" s="58"/>
    </row>
    <row r="21" spans="1:8" x14ac:dyDescent="0.3">
      <c r="A21" s="258" t="s">
        <v>105</v>
      </c>
      <c r="B21" s="258"/>
      <c r="C21" s="258"/>
      <c r="D21" s="275" t="s">
        <v>106</v>
      </c>
      <c r="E21" s="275"/>
      <c r="F21" s="59"/>
      <c r="G21" s="59"/>
      <c r="H21" s="60"/>
    </row>
    <row r="22" spans="1:8" x14ac:dyDescent="0.3">
      <c r="A22" s="258" t="s">
        <v>107</v>
      </c>
      <c r="B22" s="258"/>
      <c r="C22" s="258"/>
      <c r="D22" s="61"/>
      <c r="E22" s="61"/>
      <c r="F22" s="56" t="s">
        <v>108</v>
      </c>
      <c r="G22" s="56"/>
      <c r="H22" s="54">
        <v>383</v>
      </c>
    </row>
    <row r="23" spans="1:8" x14ac:dyDescent="0.3">
      <c r="A23" s="258" t="s">
        <v>109</v>
      </c>
      <c r="B23" s="258"/>
      <c r="C23" s="258"/>
      <c r="D23" s="259" t="s">
        <v>110</v>
      </c>
      <c r="E23" s="259"/>
      <c r="F23" s="53"/>
      <c r="G23" s="53"/>
      <c r="H23" s="56"/>
    </row>
    <row r="24" spans="1:8" x14ac:dyDescent="0.3">
      <c r="A24" s="258"/>
      <c r="B24" s="258"/>
      <c r="C24" s="258"/>
      <c r="D24" s="259"/>
      <c r="E24" s="259"/>
      <c r="F24" s="53"/>
      <c r="G24" s="53"/>
      <c r="H24" s="56"/>
    </row>
    <row r="25" spans="1:8" x14ac:dyDescent="0.3">
      <c r="A25" s="258"/>
      <c r="B25" s="258"/>
      <c r="C25" s="258"/>
      <c r="D25" s="259"/>
      <c r="E25" s="259"/>
      <c r="F25" s="53"/>
      <c r="G25" s="53"/>
      <c r="H25" s="56"/>
    </row>
    <row r="26" spans="1:8" x14ac:dyDescent="0.3">
      <c r="A26" s="258" t="s">
        <v>111</v>
      </c>
      <c r="B26" s="258"/>
      <c r="C26" s="258"/>
      <c r="D26" s="259" t="s">
        <v>112</v>
      </c>
      <c r="E26" s="259"/>
      <c r="F26" s="62"/>
      <c r="G26" s="62"/>
      <c r="H26" s="62"/>
    </row>
    <row r="27" spans="1:8" x14ac:dyDescent="0.3">
      <c r="A27" s="258"/>
      <c r="B27" s="258"/>
      <c r="C27" s="258"/>
      <c r="D27" s="259"/>
      <c r="E27" s="259"/>
      <c r="F27" s="62"/>
      <c r="G27" s="62"/>
      <c r="H27" s="62"/>
    </row>
    <row r="28" spans="1:8" x14ac:dyDescent="0.3">
      <c r="A28" s="258"/>
      <c r="B28" s="258"/>
      <c r="C28" s="258"/>
      <c r="D28" s="259"/>
      <c r="E28" s="259"/>
      <c r="F28" s="62"/>
      <c r="G28" s="62"/>
      <c r="H28" s="62"/>
    </row>
    <row r="29" spans="1:8" x14ac:dyDescent="0.3">
      <c r="A29" s="258"/>
      <c r="B29" s="258"/>
      <c r="C29" s="258"/>
      <c r="D29" s="62"/>
      <c r="E29" s="62"/>
      <c r="F29" s="62"/>
      <c r="G29" s="62"/>
      <c r="H29" s="62"/>
    </row>
    <row r="30" spans="1:8" x14ac:dyDescent="0.3">
      <c r="A30" s="63"/>
      <c r="B30" s="63"/>
      <c r="C30" s="61"/>
      <c r="D30" s="61"/>
      <c r="E30" s="61"/>
      <c r="F30" s="62"/>
      <c r="G30" s="62"/>
      <c r="H30" s="62"/>
    </row>
    <row r="31" spans="1:8" x14ac:dyDescent="0.3">
      <c r="A31" s="265" t="s">
        <v>113</v>
      </c>
      <c r="B31" s="265"/>
      <c r="C31" s="265"/>
      <c r="D31" s="265"/>
      <c r="E31" s="265"/>
      <c r="F31" s="265"/>
      <c r="G31" s="265"/>
      <c r="H31" s="265"/>
    </row>
    <row r="32" spans="1:8" x14ac:dyDescent="0.3">
      <c r="A32" s="64"/>
      <c r="B32" s="64"/>
      <c r="C32" s="64"/>
      <c r="D32" s="51"/>
      <c r="E32" s="64"/>
      <c r="F32" s="64"/>
      <c r="G32" s="64"/>
      <c r="H32" s="64"/>
    </row>
    <row r="33" spans="1:8" x14ac:dyDescent="0.3">
      <c r="A33" s="258" t="s">
        <v>114</v>
      </c>
      <c r="B33" s="258"/>
      <c r="C33" s="258"/>
      <c r="D33" s="258"/>
      <c r="E33" s="258"/>
      <c r="F33" s="258"/>
      <c r="G33" s="258"/>
      <c r="H33" s="258"/>
    </row>
    <row r="34" spans="1:8" x14ac:dyDescent="0.3">
      <c r="A34" s="258" t="s">
        <v>115</v>
      </c>
      <c r="B34" s="258"/>
      <c r="C34" s="258"/>
      <c r="D34" s="258"/>
      <c r="E34" s="258"/>
      <c r="F34" s="258"/>
      <c r="G34" s="258"/>
      <c r="H34" s="258"/>
    </row>
    <row r="35" spans="1:8" x14ac:dyDescent="0.3">
      <c r="A35" s="258" t="s">
        <v>116</v>
      </c>
      <c r="B35" s="258"/>
      <c r="C35" s="258"/>
      <c r="D35" s="258"/>
      <c r="E35" s="258"/>
      <c r="F35" s="258"/>
      <c r="G35" s="258"/>
      <c r="H35" s="258"/>
    </row>
    <row r="36" spans="1:8" x14ac:dyDescent="0.3">
      <c r="A36" s="258" t="s">
        <v>117</v>
      </c>
      <c r="B36" s="258"/>
      <c r="C36" s="258"/>
      <c r="D36" s="258"/>
      <c r="E36" s="258"/>
      <c r="F36" s="258"/>
      <c r="G36" s="258"/>
      <c r="H36" s="258"/>
    </row>
    <row r="37" spans="1:8" x14ac:dyDescent="0.3">
      <c r="A37" s="258" t="s">
        <v>118</v>
      </c>
      <c r="B37" s="258"/>
      <c r="C37" s="258"/>
      <c r="D37" s="258"/>
      <c r="E37" s="258"/>
      <c r="F37" s="258"/>
      <c r="G37" s="258"/>
      <c r="H37" s="258"/>
    </row>
    <row r="38" spans="1:8" x14ac:dyDescent="0.3">
      <c r="A38" s="65"/>
      <c r="B38" s="65"/>
      <c r="C38" s="65"/>
      <c r="D38" s="65"/>
      <c r="E38" s="65"/>
      <c r="F38" s="65"/>
      <c r="G38" s="65"/>
      <c r="H38" s="65"/>
    </row>
    <row r="39" spans="1:8" x14ac:dyDescent="0.3">
      <c r="A39" s="65"/>
      <c r="B39" s="65"/>
      <c r="C39" s="65"/>
      <c r="D39" s="65"/>
      <c r="E39" s="65"/>
      <c r="F39" s="65"/>
      <c r="G39" s="65"/>
      <c r="H39" s="65"/>
    </row>
    <row r="40" spans="1:8" x14ac:dyDescent="0.3">
      <c r="A40" s="65"/>
      <c r="B40" s="65"/>
      <c r="C40" s="65"/>
      <c r="D40" s="65"/>
      <c r="E40" s="65"/>
      <c r="F40" s="65"/>
      <c r="G40" s="65"/>
      <c r="H40" s="65"/>
    </row>
    <row r="41" spans="1:8" x14ac:dyDescent="0.3">
      <c r="A41" s="65"/>
      <c r="B41" s="65"/>
      <c r="C41" s="65"/>
      <c r="D41" s="65"/>
      <c r="E41" s="65"/>
      <c r="F41" s="65"/>
      <c r="G41" s="65"/>
      <c r="H41" s="65"/>
    </row>
    <row r="42" spans="1:8" x14ac:dyDescent="0.3">
      <c r="A42" s="65"/>
      <c r="B42" s="65"/>
      <c r="C42" s="65"/>
      <c r="D42" s="65"/>
      <c r="E42" s="65"/>
      <c r="F42" s="65"/>
      <c r="G42" s="65"/>
      <c r="H42" s="65"/>
    </row>
    <row r="43" spans="1:8" x14ac:dyDescent="0.3">
      <c r="A43" s="65"/>
      <c r="B43" s="65"/>
      <c r="C43" s="65"/>
      <c r="D43" s="65"/>
      <c r="E43" s="65"/>
      <c r="F43" s="65"/>
      <c r="G43" s="65"/>
      <c r="H43" s="65"/>
    </row>
    <row r="44" spans="1:8" x14ac:dyDescent="0.3">
      <c r="A44" s="65"/>
      <c r="B44" s="65"/>
      <c r="C44" s="65"/>
      <c r="D44" s="65"/>
      <c r="E44" s="65"/>
      <c r="F44" s="65"/>
      <c r="G44" s="65"/>
      <c r="H44" s="65"/>
    </row>
    <row r="45" spans="1:8" x14ac:dyDescent="0.3">
      <c r="A45" s="65"/>
      <c r="B45" s="65"/>
      <c r="C45" s="65"/>
      <c r="D45" s="65"/>
      <c r="E45" s="65"/>
      <c r="F45" s="65"/>
      <c r="G45" s="65"/>
      <c r="H45" s="65"/>
    </row>
    <row r="46" spans="1:8" x14ac:dyDescent="0.3">
      <c r="A46" s="65"/>
      <c r="B46" s="65"/>
      <c r="C46" s="65"/>
      <c r="D46" s="65"/>
      <c r="E46" s="65"/>
      <c r="F46" s="65"/>
      <c r="G46" s="65"/>
      <c r="H46" s="65"/>
    </row>
    <row r="47" spans="1:8" x14ac:dyDescent="0.3">
      <c r="A47" s="65"/>
      <c r="B47" s="65"/>
      <c r="C47" s="65"/>
      <c r="D47" s="65"/>
      <c r="E47" s="65"/>
      <c r="F47" s="65"/>
      <c r="G47" s="65"/>
      <c r="H47" s="65"/>
    </row>
    <row r="48" spans="1:8" x14ac:dyDescent="0.3">
      <c r="A48" s="65"/>
      <c r="B48" s="65"/>
      <c r="C48" s="65"/>
      <c r="D48" s="65"/>
      <c r="E48" s="65"/>
      <c r="F48" s="65"/>
      <c r="G48" s="65"/>
      <c r="H48" s="65"/>
    </row>
    <row r="49" spans="1:8" x14ac:dyDescent="0.3">
      <c r="A49" s="65"/>
      <c r="B49" s="65"/>
      <c r="C49" s="65"/>
      <c r="D49" s="65"/>
      <c r="E49" s="65"/>
      <c r="F49" s="65"/>
      <c r="G49" s="65"/>
      <c r="H49" s="65"/>
    </row>
    <row r="50" spans="1:8" x14ac:dyDescent="0.3">
      <c r="A50" s="65"/>
      <c r="B50" s="65"/>
      <c r="C50" s="65"/>
      <c r="D50" s="65"/>
      <c r="E50" s="65"/>
      <c r="F50" s="65"/>
      <c r="G50" s="65"/>
      <c r="H50" s="65"/>
    </row>
    <row r="51" spans="1:8" x14ac:dyDescent="0.3">
      <c r="A51" s="65"/>
      <c r="B51" s="65"/>
      <c r="C51" s="65"/>
      <c r="D51" s="65"/>
      <c r="E51" s="65"/>
      <c r="F51" s="65"/>
      <c r="G51" s="65"/>
      <c r="H51" s="65"/>
    </row>
    <row r="52" spans="1:8" x14ac:dyDescent="0.3">
      <c r="A52" s="65"/>
      <c r="B52" s="65"/>
      <c r="C52" s="65"/>
      <c r="D52" s="65"/>
      <c r="E52" s="65"/>
      <c r="F52" s="65"/>
      <c r="G52" s="65"/>
      <c r="H52" s="65"/>
    </row>
    <row r="53" spans="1:8" x14ac:dyDescent="0.3">
      <c r="A53" s="65"/>
      <c r="B53" s="65"/>
      <c r="C53" s="65"/>
      <c r="D53" s="65"/>
      <c r="E53" s="65"/>
      <c r="F53" s="65"/>
      <c r="G53" s="65"/>
      <c r="H53" s="65"/>
    </row>
    <row r="54" spans="1:8" x14ac:dyDescent="0.3">
      <c r="A54" s="65"/>
      <c r="B54" s="65"/>
      <c r="C54" s="65"/>
      <c r="D54" s="65"/>
      <c r="E54" s="65"/>
      <c r="F54" s="65"/>
      <c r="G54" s="65"/>
      <c r="H54" s="65"/>
    </row>
    <row r="55" spans="1:8" x14ac:dyDescent="0.3">
      <c r="A55" s="65"/>
      <c r="B55" s="65"/>
      <c r="C55" s="65"/>
      <c r="D55" s="65"/>
      <c r="E55" s="65"/>
      <c r="F55" s="65"/>
      <c r="G55" s="65"/>
      <c r="H55" s="65"/>
    </row>
    <row r="56" spans="1:8" x14ac:dyDescent="0.3">
      <c r="A56" s="65"/>
      <c r="B56" s="65"/>
      <c r="C56" s="65"/>
      <c r="D56" s="65"/>
      <c r="E56" s="65"/>
      <c r="F56" s="65"/>
      <c r="G56" s="65"/>
      <c r="H56" s="65"/>
    </row>
    <row r="57" spans="1:8" x14ac:dyDescent="0.3">
      <c r="A57" s="65"/>
      <c r="B57" s="65"/>
      <c r="C57" s="65"/>
      <c r="D57" s="65"/>
      <c r="E57" s="65"/>
      <c r="F57" s="65"/>
      <c r="G57" s="65"/>
      <c r="H57" s="65"/>
    </row>
    <row r="58" spans="1:8" x14ac:dyDescent="0.3">
      <c r="A58" s="65"/>
      <c r="B58" s="65"/>
      <c r="C58" s="65"/>
      <c r="D58" s="65"/>
      <c r="E58" s="65"/>
      <c r="F58" s="65"/>
      <c r="G58" s="65"/>
      <c r="H58" s="65"/>
    </row>
    <row r="59" spans="1:8" x14ac:dyDescent="0.3">
      <c r="A59" s="65"/>
      <c r="B59" s="65"/>
      <c r="C59" s="65"/>
      <c r="D59" s="65"/>
      <c r="E59" s="65"/>
      <c r="F59" s="65"/>
      <c r="G59" s="65"/>
      <c r="H59" s="65"/>
    </row>
    <row r="60" spans="1:8" x14ac:dyDescent="0.3">
      <c r="A60" s="65"/>
      <c r="B60" s="65"/>
      <c r="C60" s="65"/>
      <c r="D60" s="65"/>
      <c r="E60" s="65"/>
      <c r="F60" s="65"/>
      <c r="G60" s="65"/>
      <c r="H60" s="65"/>
    </row>
    <row r="61" spans="1:8" x14ac:dyDescent="0.3">
      <c r="A61" s="65"/>
      <c r="B61" s="65"/>
      <c r="C61" s="65"/>
      <c r="D61" s="65"/>
      <c r="E61" s="65"/>
      <c r="F61" s="65"/>
      <c r="G61" s="65"/>
      <c r="H61" s="65"/>
    </row>
    <row r="62" spans="1:8" x14ac:dyDescent="0.3">
      <c r="A62" s="65"/>
      <c r="B62" s="65"/>
      <c r="C62" s="65"/>
      <c r="D62" s="65"/>
      <c r="E62" s="65"/>
      <c r="F62" s="65"/>
      <c r="G62" s="65"/>
      <c r="H62" s="65"/>
    </row>
    <row r="63" spans="1:8" x14ac:dyDescent="0.3">
      <c r="A63" s="65"/>
      <c r="B63" s="65"/>
      <c r="C63" s="65"/>
      <c r="D63" s="65"/>
      <c r="E63" s="65"/>
      <c r="F63" s="65"/>
      <c r="G63" s="65"/>
      <c r="H63" s="65"/>
    </row>
    <row r="64" spans="1:8" x14ac:dyDescent="0.3">
      <c r="A64" s="65"/>
      <c r="B64" s="65"/>
      <c r="C64" s="65"/>
      <c r="D64" s="65"/>
      <c r="E64" s="65"/>
      <c r="F64" s="65"/>
      <c r="G64" s="65"/>
      <c r="H64" s="65"/>
    </row>
    <row r="65" spans="1:8" x14ac:dyDescent="0.3">
      <c r="A65" s="65"/>
      <c r="B65" s="65"/>
      <c r="C65" s="65"/>
      <c r="D65" s="65"/>
      <c r="E65" s="65"/>
      <c r="F65" s="65"/>
      <c r="G65" s="65"/>
      <c r="H65" s="65"/>
    </row>
    <row r="66" spans="1:8" x14ac:dyDescent="0.3">
      <c r="A66" s="65"/>
      <c r="B66" s="65"/>
      <c r="C66" s="65"/>
      <c r="D66" s="65"/>
      <c r="E66" s="65"/>
      <c r="F66" s="65"/>
      <c r="G66" s="65"/>
      <c r="H66" s="65"/>
    </row>
    <row r="67" spans="1:8" x14ac:dyDescent="0.3">
      <c r="A67" s="65"/>
      <c r="B67" s="65"/>
      <c r="C67" s="65"/>
      <c r="D67" s="65"/>
      <c r="E67" s="65"/>
      <c r="F67" s="65"/>
      <c r="G67" s="65"/>
      <c r="H67" s="65"/>
    </row>
    <row r="68" spans="1:8" x14ac:dyDescent="0.3">
      <c r="A68" s="65"/>
      <c r="B68" s="65"/>
      <c r="C68" s="65"/>
      <c r="D68" s="65"/>
      <c r="E68" s="65"/>
      <c r="F68" s="65"/>
      <c r="G68" s="65"/>
      <c r="H68" s="65"/>
    </row>
    <row r="69" spans="1:8" x14ac:dyDescent="0.3">
      <c r="A69" s="65"/>
      <c r="B69" s="65"/>
      <c r="C69" s="65"/>
      <c r="D69" s="65"/>
      <c r="E69" s="65"/>
      <c r="F69" s="65"/>
      <c r="G69" s="65"/>
      <c r="H69" s="65"/>
    </row>
    <row r="70" spans="1:8" x14ac:dyDescent="0.3">
      <c r="A70" s="65"/>
      <c r="B70" s="65"/>
      <c r="C70" s="65"/>
      <c r="D70" s="65"/>
      <c r="E70" s="65"/>
      <c r="F70" s="65"/>
      <c r="G70" s="65"/>
      <c r="H70" s="65"/>
    </row>
    <row r="71" spans="1:8" x14ac:dyDescent="0.3">
      <c r="A71" s="65"/>
      <c r="B71" s="65"/>
      <c r="C71" s="65"/>
      <c r="D71" s="65"/>
      <c r="E71" s="65"/>
      <c r="F71" s="65"/>
      <c r="G71" s="65"/>
      <c r="H71" s="65"/>
    </row>
    <row r="72" spans="1:8" x14ac:dyDescent="0.3">
      <c r="A72" s="65"/>
      <c r="B72" s="65"/>
      <c r="C72" s="65"/>
      <c r="D72" s="65"/>
      <c r="E72" s="65"/>
      <c r="F72" s="65"/>
      <c r="G72" s="65"/>
      <c r="H72" s="65"/>
    </row>
    <row r="73" spans="1:8" x14ac:dyDescent="0.3">
      <c r="A73" s="65"/>
      <c r="B73" s="65"/>
      <c r="C73" s="65"/>
      <c r="D73" s="65"/>
      <c r="E73" s="65"/>
      <c r="F73" s="65"/>
      <c r="G73" s="65"/>
      <c r="H73" s="65"/>
    </row>
    <row r="74" spans="1:8" x14ac:dyDescent="0.3">
      <c r="A74" s="65"/>
      <c r="B74" s="65"/>
      <c r="C74" s="65"/>
      <c r="D74" s="65"/>
      <c r="E74" s="65"/>
      <c r="F74" s="65"/>
      <c r="G74" s="65"/>
      <c r="H74" s="65"/>
    </row>
    <row r="75" spans="1:8" x14ac:dyDescent="0.3">
      <c r="A75" s="65"/>
      <c r="B75" s="65"/>
      <c r="C75" s="65"/>
      <c r="D75" s="65"/>
      <c r="E75" s="65"/>
      <c r="F75" s="65"/>
      <c r="G75" s="65"/>
      <c r="H75" s="65"/>
    </row>
    <row r="76" spans="1:8" x14ac:dyDescent="0.3">
      <c r="A76" s="65"/>
      <c r="B76" s="65"/>
      <c r="C76" s="65"/>
      <c r="D76" s="65"/>
      <c r="E76" s="65"/>
      <c r="F76" s="65"/>
      <c r="G76" s="65"/>
      <c r="H76" s="65"/>
    </row>
    <row r="77" spans="1:8" x14ac:dyDescent="0.3">
      <c r="A77" s="65"/>
      <c r="B77" s="65"/>
      <c r="C77" s="65"/>
      <c r="D77" s="65"/>
      <c r="E77" s="65"/>
      <c r="F77" s="65"/>
      <c r="G77" s="65"/>
      <c r="H77" s="65"/>
    </row>
    <row r="78" spans="1:8" x14ac:dyDescent="0.3">
      <c r="A78" s="65"/>
      <c r="B78" s="65"/>
      <c r="C78" s="65"/>
      <c r="D78" s="65"/>
      <c r="E78" s="65"/>
      <c r="F78" s="65"/>
      <c r="G78" s="65"/>
      <c r="H78" s="65"/>
    </row>
    <row r="79" spans="1:8" x14ac:dyDescent="0.3">
      <c r="A79" s="65"/>
      <c r="B79" s="65"/>
      <c r="C79" s="65"/>
      <c r="D79" s="65"/>
      <c r="E79" s="65"/>
      <c r="F79" s="65"/>
      <c r="G79" s="65"/>
      <c r="H79" s="65"/>
    </row>
    <row r="80" spans="1:8" x14ac:dyDescent="0.3">
      <c r="A80" s="65"/>
      <c r="B80" s="65"/>
      <c r="C80" s="65"/>
      <c r="D80" s="65"/>
      <c r="E80" s="65"/>
      <c r="F80" s="65"/>
      <c r="G80" s="65"/>
      <c r="H80" s="65"/>
    </row>
    <row r="81" spans="1:8" x14ac:dyDescent="0.3">
      <c r="A81" s="65"/>
      <c r="B81" s="65"/>
      <c r="C81" s="65"/>
      <c r="D81" s="65"/>
      <c r="E81" s="65"/>
      <c r="F81" s="65"/>
      <c r="G81" s="65"/>
      <c r="H81" s="65"/>
    </row>
    <row r="82" spans="1:8" x14ac:dyDescent="0.3">
      <c r="A82" s="65"/>
      <c r="B82" s="65"/>
      <c r="C82" s="65"/>
      <c r="D82" s="65"/>
      <c r="E82" s="65"/>
      <c r="F82" s="65"/>
      <c r="G82" s="65"/>
      <c r="H82" s="65"/>
    </row>
    <row r="83" spans="1:8" x14ac:dyDescent="0.3">
      <c r="A83" s="65"/>
      <c r="B83" s="65"/>
      <c r="C83" s="65"/>
      <c r="D83" s="65"/>
      <c r="E83" s="65"/>
      <c r="F83" s="65"/>
      <c r="G83" s="65"/>
      <c r="H83" s="65"/>
    </row>
    <row r="84" spans="1:8" x14ac:dyDescent="0.3">
      <c r="A84" s="65"/>
      <c r="B84" s="65"/>
      <c r="C84" s="65"/>
      <c r="D84" s="65"/>
      <c r="E84" s="65"/>
      <c r="F84" s="65"/>
      <c r="G84" s="65"/>
      <c r="H84" s="65"/>
    </row>
    <row r="85" spans="1:8" x14ac:dyDescent="0.3">
      <c r="A85" s="65"/>
      <c r="B85" s="65"/>
      <c r="C85" s="65"/>
      <c r="D85" s="65"/>
      <c r="E85" s="65"/>
      <c r="F85" s="65"/>
      <c r="G85" s="65"/>
      <c r="H85" s="65"/>
    </row>
    <row r="86" spans="1:8" x14ac:dyDescent="0.3">
      <c r="A86" s="65"/>
      <c r="B86" s="65"/>
      <c r="C86" s="65"/>
      <c r="D86" s="65"/>
      <c r="E86" s="65"/>
      <c r="F86" s="65"/>
      <c r="G86" s="65"/>
      <c r="H86" s="65"/>
    </row>
    <row r="87" spans="1:8" x14ac:dyDescent="0.3">
      <c r="A87" s="65"/>
      <c r="B87" s="65"/>
      <c r="C87" s="65"/>
      <c r="D87" s="65"/>
      <c r="E87" s="65"/>
      <c r="F87" s="65"/>
      <c r="G87" s="65"/>
      <c r="H87" s="65"/>
    </row>
    <row r="88" spans="1:8" x14ac:dyDescent="0.3">
      <c r="A88" s="65"/>
      <c r="B88" s="65"/>
      <c r="C88" s="65"/>
      <c r="D88" s="65"/>
      <c r="E88" s="65"/>
      <c r="F88" s="65"/>
      <c r="G88" s="65"/>
      <c r="H88" s="65"/>
    </row>
    <row r="89" spans="1:8" x14ac:dyDescent="0.3">
      <c r="A89" s="65"/>
      <c r="B89" s="65"/>
      <c r="C89" s="65"/>
      <c r="D89" s="65"/>
      <c r="E89" s="65"/>
      <c r="F89" s="65"/>
      <c r="G89" s="65"/>
      <c r="H89" s="65"/>
    </row>
    <row r="90" spans="1:8" x14ac:dyDescent="0.3">
      <c r="A90" s="65"/>
      <c r="B90" s="65"/>
      <c r="C90" s="65"/>
      <c r="D90" s="65"/>
      <c r="E90" s="65"/>
      <c r="F90" s="65"/>
      <c r="G90" s="65"/>
      <c r="H90" s="65"/>
    </row>
    <row r="91" spans="1:8" x14ac:dyDescent="0.3">
      <c r="A91" s="65"/>
      <c r="B91" s="65"/>
      <c r="C91" s="65"/>
      <c r="D91" s="65"/>
      <c r="E91" s="65"/>
      <c r="F91" s="65"/>
      <c r="G91" s="65"/>
      <c r="H91" s="65"/>
    </row>
    <row r="92" spans="1:8" x14ac:dyDescent="0.3">
      <c r="A92" s="65"/>
      <c r="B92" s="65"/>
      <c r="C92" s="65"/>
      <c r="D92" s="65"/>
      <c r="E92" s="65"/>
      <c r="F92" s="65"/>
      <c r="G92" s="65"/>
      <c r="H92" s="65"/>
    </row>
    <row r="93" spans="1:8" x14ac:dyDescent="0.3">
      <c r="A93" s="65"/>
      <c r="B93" s="65"/>
      <c r="C93" s="65"/>
      <c r="D93" s="65"/>
      <c r="E93" s="65"/>
      <c r="F93" s="65"/>
      <c r="G93" s="65"/>
      <c r="H93" s="65"/>
    </row>
    <row r="94" spans="1:8" x14ac:dyDescent="0.3">
      <c r="A94" s="65"/>
      <c r="B94" s="65"/>
      <c r="C94" s="65"/>
      <c r="D94" s="65"/>
      <c r="E94" s="65"/>
      <c r="F94" s="65"/>
      <c r="G94" s="65"/>
      <c r="H94" s="65"/>
    </row>
    <row r="95" spans="1:8" x14ac:dyDescent="0.3">
      <c r="A95" s="65"/>
      <c r="B95" s="65"/>
      <c r="C95" s="65"/>
      <c r="D95" s="65"/>
      <c r="E95" s="65"/>
      <c r="F95" s="65"/>
      <c r="G95" s="65"/>
      <c r="H95" s="65"/>
    </row>
    <row r="96" spans="1:8" x14ac:dyDescent="0.3">
      <c r="A96" s="65"/>
      <c r="B96" s="65"/>
      <c r="C96" s="65"/>
      <c r="D96" s="65"/>
      <c r="E96" s="65"/>
      <c r="F96" s="65"/>
      <c r="G96" s="65"/>
      <c r="H96" s="65"/>
    </row>
    <row r="97" spans="1:8" x14ac:dyDescent="0.3">
      <c r="A97" s="65"/>
      <c r="B97" s="65"/>
      <c r="C97" s="65"/>
      <c r="D97" s="65"/>
      <c r="E97" s="65"/>
      <c r="F97" s="65"/>
      <c r="G97" s="65"/>
      <c r="H97" s="65"/>
    </row>
    <row r="98" spans="1:8" x14ac:dyDescent="0.3">
      <c r="A98" s="65"/>
      <c r="B98" s="65"/>
      <c r="C98" s="65"/>
      <c r="D98" s="65"/>
      <c r="E98" s="65"/>
      <c r="F98" s="65"/>
      <c r="G98" s="65"/>
      <c r="H98" s="65"/>
    </row>
    <row r="99" spans="1:8" x14ac:dyDescent="0.3">
      <c r="A99" s="65"/>
      <c r="B99" s="65"/>
      <c r="C99" s="65"/>
      <c r="D99" s="65"/>
      <c r="E99" s="65"/>
      <c r="F99" s="65"/>
      <c r="G99" s="65"/>
      <c r="H99" s="65"/>
    </row>
    <row r="100" spans="1:8" x14ac:dyDescent="0.3">
      <c r="A100" s="65"/>
      <c r="B100" s="65"/>
      <c r="C100" s="65"/>
      <c r="D100" s="65"/>
      <c r="E100" s="65"/>
      <c r="F100" s="65"/>
      <c r="G100" s="65"/>
      <c r="H100" s="65"/>
    </row>
    <row r="101" spans="1:8" x14ac:dyDescent="0.3">
      <c r="A101" s="65"/>
      <c r="B101" s="65"/>
      <c r="C101" s="65"/>
      <c r="D101" s="65"/>
      <c r="E101" s="65"/>
      <c r="F101" s="65"/>
      <c r="G101" s="65"/>
      <c r="H101" s="65"/>
    </row>
    <row r="102" spans="1:8" x14ac:dyDescent="0.3">
      <c r="A102" s="65"/>
      <c r="B102" s="65"/>
      <c r="C102" s="65"/>
      <c r="D102" s="65"/>
      <c r="E102" s="65"/>
      <c r="F102" s="65"/>
      <c r="G102" s="65"/>
      <c r="H102" s="65"/>
    </row>
    <row r="103" spans="1:8" x14ac:dyDescent="0.3">
      <c r="A103" s="65"/>
      <c r="B103" s="65"/>
      <c r="C103" s="65"/>
      <c r="D103" s="65"/>
      <c r="E103" s="65"/>
      <c r="F103" s="65"/>
      <c r="G103" s="65"/>
      <c r="H103" s="65"/>
    </row>
    <row r="104" spans="1:8" x14ac:dyDescent="0.3">
      <c r="A104" s="65"/>
      <c r="B104" s="65"/>
      <c r="C104" s="65"/>
      <c r="D104" s="65"/>
      <c r="E104" s="65"/>
      <c r="F104" s="65"/>
      <c r="G104" s="65"/>
      <c r="H104" s="65"/>
    </row>
    <row r="105" spans="1:8" x14ac:dyDescent="0.3">
      <c r="A105" s="65"/>
      <c r="B105" s="65"/>
      <c r="C105" s="65"/>
      <c r="D105" s="65"/>
      <c r="E105" s="65"/>
      <c r="F105" s="65"/>
      <c r="G105" s="65"/>
      <c r="H105" s="65"/>
    </row>
    <row r="106" spans="1:8" x14ac:dyDescent="0.3">
      <c r="A106" s="65"/>
      <c r="B106" s="65"/>
      <c r="C106" s="65"/>
      <c r="D106" s="65"/>
      <c r="E106" s="65"/>
      <c r="F106" s="65"/>
      <c r="G106" s="65"/>
      <c r="H106" s="65"/>
    </row>
    <row r="107" spans="1:8" x14ac:dyDescent="0.3">
      <c r="A107" s="65"/>
      <c r="B107" s="65"/>
      <c r="C107" s="65"/>
      <c r="D107" s="65"/>
      <c r="E107" s="65"/>
      <c r="F107" s="65"/>
      <c r="G107" s="65"/>
      <c r="H107" s="65"/>
    </row>
    <row r="108" spans="1:8" x14ac:dyDescent="0.3">
      <c r="A108" s="65"/>
      <c r="B108" s="65"/>
      <c r="C108" s="65"/>
      <c r="D108" s="65"/>
      <c r="E108" s="65"/>
      <c r="F108" s="65"/>
      <c r="G108" s="65"/>
      <c r="H108" s="65"/>
    </row>
    <row r="109" spans="1:8" x14ac:dyDescent="0.3">
      <c r="A109" s="65"/>
      <c r="B109" s="65"/>
      <c r="C109" s="65"/>
      <c r="D109" s="65"/>
      <c r="E109" s="65"/>
      <c r="F109" s="65"/>
      <c r="G109" s="65"/>
      <c r="H109" s="65"/>
    </row>
    <row r="110" spans="1:8" x14ac:dyDescent="0.3">
      <c r="A110" s="65"/>
      <c r="B110" s="65"/>
      <c r="C110" s="65"/>
      <c r="D110" s="65"/>
      <c r="E110" s="65"/>
      <c r="F110" s="65"/>
      <c r="G110" s="65"/>
      <c r="H110" s="65"/>
    </row>
    <row r="111" spans="1:8" x14ac:dyDescent="0.3">
      <c r="A111" s="65"/>
      <c r="B111" s="65"/>
      <c r="C111" s="65"/>
      <c r="D111" s="65"/>
      <c r="E111" s="65"/>
      <c r="F111" s="65"/>
      <c r="G111" s="65"/>
      <c r="H111" s="65"/>
    </row>
    <row r="112" spans="1:8" x14ac:dyDescent="0.3">
      <c r="A112" s="65"/>
      <c r="B112" s="65"/>
      <c r="C112" s="65"/>
      <c r="D112" s="65"/>
      <c r="E112" s="65"/>
      <c r="F112" s="65"/>
      <c r="G112" s="65"/>
      <c r="H112" s="65"/>
    </row>
    <row r="113" spans="1:8" x14ac:dyDescent="0.3">
      <c r="A113" s="65"/>
      <c r="B113" s="65"/>
      <c r="C113" s="65"/>
      <c r="D113" s="65"/>
      <c r="E113" s="65"/>
      <c r="F113" s="65"/>
      <c r="G113" s="65"/>
      <c r="H113" s="65"/>
    </row>
    <row r="114" spans="1:8" x14ac:dyDescent="0.3">
      <c r="A114" s="65"/>
      <c r="B114" s="65"/>
      <c r="C114" s="65"/>
      <c r="D114" s="65"/>
      <c r="E114" s="65"/>
      <c r="F114" s="65"/>
      <c r="G114" s="65"/>
      <c r="H114" s="65"/>
    </row>
    <row r="115" spans="1:8" x14ac:dyDescent="0.3">
      <c r="A115" s="65"/>
      <c r="B115" s="65"/>
      <c r="C115" s="65"/>
      <c r="D115" s="65"/>
      <c r="E115" s="65"/>
      <c r="F115" s="65"/>
      <c r="G115" s="65"/>
      <c r="H115" s="65"/>
    </row>
    <row r="116" spans="1:8" x14ac:dyDescent="0.3">
      <c r="A116" s="65"/>
      <c r="B116" s="65"/>
      <c r="C116" s="65"/>
      <c r="D116" s="65"/>
      <c r="E116" s="65"/>
      <c r="F116" s="65"/>
      <c r="G116" s="65"/>
      <c r="H116" s="65"/>
    </row>
    <row r="117" spans="1:8" x14ac:dyDescent="0.3">
      <c r="A117" s="65"/>
      <c r="B117" s="65"/>
      <c r="C117" s="65"/>
      <c r="D117" s="65"/>
      <c r="E117" s="65"/>
      <c r="F117" s="65"/>
      <c r="G117" s="65"/>
      <c r="H117" s="65"/>
    </row>
    <row r="118" spans="1:8" x14ac:dyDescent="0.3">
      <c r="A118" s="65"/>
      <c r="B118" s="65"/>
      <c r="C118" s="65"/>
      <c r="D118" s="65"/>
      <c r="E118" s="65"/>
      <c r="F118" s="65"/>
      <c r="G118" s="65"/>
      <c r="H118" s="65"/>
    </row>
    <row r="119" spans="1:8" x14ac:dyDescent="0.3">
      <c r="A119" s="65"/>
      <c r="B119" s="65"/>
      <c r="C119" s="65"/>
      <c r="D119" s="65"/>
      <c r="E119" s="65"/>
      <c r="F119" s="65"/>
      <c r="G119" s="65"/>
      <c r="H119" s="65"/>
    </row>
    <row r="120" spans="1:8" x14ac:dyDescent="0.3">
      <c r="A120" s="65"/>
      <c r="B120" s="65"/>
      <c r="C120" s="65"/>
      <c r="D120" s="65"/>
      <c r="E120" s="65"/>
      <c r="F120" s="65"/>
      <c r="G120" s="65"/>
      <c r="H120" s="65"/>
    </row>
    <row r="121" spans="1:8" x14ac:dyDescent="0.3">
      <c r="A121" s="65"/>
      <c r="B121" s="65"/>
      <c r="C121" s="65"/>
      <c r="D121" s="65"/>
      <c r="E121" s="65"/>
      <c r="F121" s="65"/>
      <c r="G121" s="65"/>
      <c r="H121" s="65"/>
    </row>
    <row r="122" spans="1:8" x14ac:dyDescent="0.3">
      <c r="A122" s="65"/>
      <c r="B122" s="65"/>
      <c r="C122" s="65"/>
      <c r="D122" s="65"/>
      <c r="E122" s="65"/>
      <c r="F122" s="65"/>
      <c r="G122" s="65"/>
      <c r="H122" s="65"/>
    </row>
    <row r="123" spans="1:8" x14ac:dyDescent="0.3">
      <c r="A123" s="65"/>
      <c r="B123" s="65"/>
      <c r="C123" s="65"/>
      <c r="D123" s="65"/>
      <c r="E123" s="65"/>
      <c r="F123" s="65"/>
      <c r="G123" s="65"/>
      <c r="H123" s="65"/>
    </row>
    <row r="124" spans="1:8" x14ac:dyDescent="0.3">
      <c r="A124" s="65"/>
      <c r="B124" s="65"/>
      <c r="C124" s="65"/>
      <c r="D124" s="65"/>
      <c r="E124" s="65"/>
      <c r="F124" s="65"/>
      <c r="G124" s="65"/>
      <c r="H124" s="65"/>
    </row>
    <row r="125" spans="1:8" x14ac:dyDescent="0.3">
      <c r="A125" s="65"/>
      <c r="B125" s="65"/>
      <c r="C125" s="65"/>
      <c r="D125" s="65"/>
      <c r="E125" s="65"/>
      <c r="F125" s="65"/>
      <c r="G125" s="65"/>
      <c r="H125" s="65"/>
    </row>
    <row r="126" spans="1:8" x14ac:dyDescent="0.3">
      <c r="A126" s="65"/>
      <c r="B126" s="65"/>
      <c r="C126" s="65"/>
      <c r="D126" s="65"/>
      <c r="E126" s="65"/>
      <c r="F126" s="65"/>
      <c r="G126" s="65"/>
      <c r="H126" s="65"/>
    </row>
    <row r="127" spans="1:8" x14ac:dyDescent="0.3">
      <c r="A127" s="65"/>
      <c r="B127" s="65"/>
      <c r="C127" s="65"/>
      <c r="D127" s="65"/>
      <c r="E127" s="65"/>
      <c r="F127" s="65"/>
      <c r="G127" s="65"/>
      <c r="H127" s="65"/>
    </row>
    <row r="128" spans="1:8" x14ac:dyDescent="0.3">
      <c r="A128" s="65"/>
      <c r="B128" s="65"/>
      <c r="C128" s="65"/>
      <c r="D128" s="65"/>
      <c r="E128" s="65"/>
      <c r="F128" s="65"/>
      <c r="G128" s="65"/>
      <c r="H128" s="65"/>
    </row>
    <row r="129" spans="1:8" x14ac:dyDescent="0.3">
      <c r="A129" s="65"/>
      <c r="B129" s="65"/>
      <c r="C129" s="65"/>
      <c r="D129" s="65"/>
      <c r="E129" s="65"/>
      <c r="F129" s="65"/>
      <c r="G129" s="65"/>
      <c r="H129" s="65"/>
    </row>
    <row r="130" spans="1:8" x14ac:dyDescent="0.3">
      <c r="A130" s="65"/>
      <c r="B130" s="65"/>
      <c r="C130" s="65"/>
      <c r="D130" s="65"/>
      <c r="E130" s="65"/>
      <c r="F130" s="65"/>
      <c r="G130" s="65"/>
      <c r="H130" s="65"/>
    </row>
    <row r="131" spans="1:8" x14ac:dyDescent="0.3">
      <c r="A131" s="65"/>
      <c r="B131" s="65"/>
      <c r="C131" s="65"/>
      <c r="D131" s="65"/>
      <c r="E131" s="65"/>
      <c r="F131" s="65"/>
      <c r="G131" s="65"/>
      <c r="H131" s="65"/>
    </row>
    <row r="132" spans="1:8" x14ac:dyDescent="0.3">
      <c r="A132" s="65"/>
      <c r="B132" s="65"/>
      <c r="C132" s="65"/>
      <c r="D132" s="65"/>
      <c r="E132" s="65"/>
      <c r="F132" s="65"/>
      <c r="G132" s="65"/>
      <c r="H132" s="65"/>
    </row>
    <row r="133" spans="1:8" x14ac:dyDescent="0.3">
      <c r="A133" s="65"/>
      <c r="B133" s="65"/>
      <c r="C133" s="65"/>
      <c r="D133" s="65"/>
      <c r="E133" s="65"/>
      <c r="F133" s="65"/>
      <c r="G133" s="65"/>
      <c r="H133" s="65"/>
    </row>
    <row r="134" spans="1:8" x14ac:dyDescent="0.3">
      <c r="A134" s="65"/>
      <c r="B134" s="65"/>
      <c r="C134" s="65"/>
      <c r="D134" s="65"/>
      <c r="E134" s="65"/>
      <c r="F134" s="65"/>
      <c r="G134" s="65"/>
      <c r="H134" s="65"/>
    </row>
    <row r="135" spans="1:8" x14ac:dyDescent="0.3">
      <c r="A135" s="65"/>
      <c r="B135" s="65"/>
      <c r="C135" s="65"/>
      <c r="D135" s="65"/>
      <c r="E135" s="65"/>
      <c r="F135" s="65"/>
      <c r="G135" s="65"/>
      <c r="H135" s="65"/>
    </row>
    <row r="136" spans="1:8" x14ac:dyDescent="0.3">
      <c r="A136" s="65"/>
      <c r="B136" s="65"/>
      <c r="C136" s="65"/>
      <c r="D136" s="65"/>
      <c r="E136" s="65"/>
      <c r="F136" s="65"/>
      <c r="G136" s="65"/>
      <c r="H136" s="65"/>
    </row>
    <row r="137" spans="1:8" x14ac:dyDescent="0.3">
      <c r="A137" s="65"/>
      <c r="B137" s="65"/>
      <c r="C137" s="65"/>
      <c r="D137" s="65"/>
      <c r="E137" s="65"/>
      <c r="F137" s="65"/>
      <c r="G137" s="65"/>
      <c r="H137" s="65"/>
    </row>
    <row r="138" spans="1:8" x14ac:dyDescent="0.3">
      <c r="A138" s="65"/>
      <c r="B138" s="65"/>
      <c r="C138" s="65"/>
      <c r="D138" s="65"/>
      <c r="E138" s="65"/>
      <c r="F138" s="65"/>
      <c r="G138" s="65"/>
      <c r="H138" s="65"/>
    </row>
    <row r="139" spans="1:8" x14ac:dyDescent="0.3">
      <c r="A139" s="65"/>
      <c r="B139" s="65"/>
      <c r="C139" s="65"/>
      <c r="D139" s="65"/>
      <c r="E139" s="65"/>
      <c r="F139" s="65"/>
      <c r="G139" s="65"/>
      <c r="H139" s="65"/>
    </row>
    <row r="140" spans="1:8" x14ac:dyDescent="0.3">
      <c r="A140" s="65"/>
      <c r="B140" s="65"/>
      <c r="C140" s="65"/>
      <c r="D140" s="65"/>
      <c r="E140" s="65"/>
      <c r="F140" s="65"/>
      <c r="G140" s="65"/>
      <c r="H140" s="65"/>
    </row>
    <row r="141" spans="1:8" x14ac:dyDescent="0.3">
      <c r="A141" s="65"/>
      <c r="B141" s="65"/>
      <c r="C141" s="65"/>
      <c r="D141" s="65"/>
      <c r="E141" s="65"/>
      <c r="F141" s="65"/>
      <c r="G141" s="65"/>
      <c r="H141" s="65"/>
    </row>
    <row r="142" spans="1:8" x14ac:dyDescent="0.3">
      <c r="A142" s="65"/>
      <c r="B142" s="65"/>
      <c r="C142" s="65"/>
      <c r="D142" s="65"/>
      <c r="E142" s="65"/>
      <c r="F142" s="65"/>
      <c r="G142" s="65"/>
      <c r="H142" s="65"/>
    </row>
    <row r="143" spans="1:8" x14ac:dyDescent="0.3">
      <c r="A143" s="65"/>
      <c r="B143" s="65"/>
      <c r="C143" s="65"/>
      <c r="D143" s="65"/>
      <c r="E143" s="65"/>
      <c r="F143" s="65"/>
      <c r="G143" s="65"/>
      <c r="H143" s="65"/>
    </row>
    <row r="144" spans="1:8" x14ac:dyDescent="0.3">
      <c r="A144" s="65"/>
      <c r="B144" s="65"/>
      <c r="C144" s="65"/>
      <c r="D144" s="65"/>
      <c r="E144" s="65"/>
      <c r="F144" s="65"/>
      <c r="G144" s="65"/>
      <c r="H144" s="65"/>
    </row>
    <row r="145" spans="1:8" x14ac:dyDescent="0.3">
      <c r="A145" s="65"/>
      <c r="B145" s="65"/>
      <c r="C145" s="65"/>
      <c r="D145" s="65"/>
      <c r="E145" s="65"/>
      <c r="F145" s="65"/>
      <c r="G145" s="65"/>
      <c r="H145" s="65"/>
    </row>
    <row r="146" spans="1:8" x14ac:dyDescent="0.3">
      <c r="A146" s="65"/>
      <c r="B146" s="65"/>
      <c r="C146" s="65"/>
      <c r="D146" s="65"/>
      <c r="E146" s="65"/>
      <c r="F146" s="65"/>
      <c r="G146" s="65"/>
      <c r="H146" s="65"/>
    </row>
    <row r="147" spans="1:8" x14ac:dyDescent="0.3">
      <c r="A147" s="65"/>
      <c r="B147" s="65"/>
      <c r="C147" s="65"/>
      <c r="D147" s="65"/>
      <c r="E147" s="65"/>
      <c r="F147" s="65"/>
      <c r="G147" s="65"/>
      <c r="H147" s="65"/>
    </row>
    <row r="148" spans="1:8" x14ac:dyDescent="0.3">
      <c r="A148" s="65"/>
      <c r="B148" s="65"/>
      <c r="C148" s="65"/>
      <c r="D148" s="65"/>
      <c r="E148" s="65"/>
      <c r="F148" s="65"/>
      <c r="G148" s="65"/>
      <c r="H148" s="65"/>
    </row>
    <row r="149" spans="1:8" x14ac:dyDescent="0.3">
      <c r="A149" s="65"/>
      <c r="B149" s="65"/>
      <c r="C149" s="65"/>
      <c r="D149" s="65"/>
      <c r="E149" s="65"/>
      <c r="F149" s="65"/>
      <c r="G149" s="65"/>
      <c r="H149" s="65"/>
    </row>
    <row r="150" spans="1:8" x14ac:dyDescent="0.3">
      <c r="A150" s="65"/>
      <c r="B150" s="65"/>
      <c r="C150" s="65"/>
      <c r="D150" s="65"/>
      <c r="E150" s="65"/>
      <c r="F150" s="65"/>
      <c r="G150" s="65"/>
      <c r="H150" s="65"/>
    </row>
    <row r="151" spans="1:8" x14ac:dyDescent="0.3">
      <c r="A151" s="65"/>
      <c r="B151" s="65"/>
      <c r="C151" s="65"/>
      <c r="D151" s="65"/>
      <c r="E151" s="65"/>
      <c r="F151" s="65"/>
      <c r="G151" s="65"/>
      <c r="H151" s="65"/>
    </row>
    <row r="152" spans="1:8" x14ac:dyDescent="0.3">
      <c r="A152" s="65"/>
      <c r="B152" s="65"/>
      <c r="C152" s="65"/>
      <c r="D152" s="65"/>
      <c r="E152" s="65"/>
      <c r="F152" s="65"/>
      <c r="G152" s="65"/>
      <c r="H152" s="65"/>
    </row>
    <row r="153" spans="1:8" x14ac:dyDescent="0.3">
      <c r="A153" s="65"/>
      <c r="B153" s="65"/>
      <c r="C153" s="65"/>
      <c r="D153" s="65"/>
      <c r="E153" s="65"/>
      <c r="F153" s="65"/>
      <c r="G153" s="65"/>
      <c r="H153" s="65"/>
    </row>
    <row r="154" spans="1:8" x14ac:dyDescent="0.3">
      <c r="A154" s="65"/>
      <c r="B154" s="65"/>
      <c r="C154" s="65"/>
      <c r="D154" s="65"/>
      <c r="E154" s="65"/>
      <c r="F154" s="65"/>
      <c r="G154" s="65"/>
      <c r="H154" s="65"/>
    </row>
    <row r="155" spans="1:8" x14ac:dyDescent="0.3">
      <c r="A155" s="65"/>
      <c r="B155" s="65"/>
      <c r="C155" s="65"/>
      <c r="D155" s="65"/>
      <c r="E155" s="65"/>
      <c r="F155" s="65"/>
      <c r="G155" s="65"/>
      <c r="H155" s="65"/>
    </row>
    <row r="156" spans="1:8" x14ac:dyDescent="0.3">
      <c r="A156" s="65"/>
      <c r="B156" s="65"/>
      <c r="C156" s="65"/>
      <c r="D156" s="65"/>
      <c r="E156" s="65"/>
      <c r="F156" s="65"/>
      <c r="G156" s="65"/>
      <c r="H156" s="65"/>
    </row>
    <row r="157" spans="1:8" x14ac:dyDescent="0.3">
      <c r="A157" s="65"/>
      <c r="B157" s="65"/>
      <c r="C157" s="65"/>
      <c r="D157" s="65"/>
      <c r="E157" s="65"/>
      <c r="F157" s="65"/>
      <c r="G157" s="65"/>
      <c r="H157" s="65"/>
    </row>
    <row r="158" spans="1:8" x14ac:dyDescent="0.3">
      <c r="A158" s="65"/>
      <c r="B158" s="65"/>
      <c r="C158" s="65"/>
      <c r="D158" s="65"/>
      <c r="E158" s="65"/>
      <c r="F158" s="65"/>
      <c r="G158" s="65"/>
      <c r="H158" s="65"/>
    </row>
    <row r="159" spans="1:8" x14ac:dyDescent="0.3">
      <c r="A159" s="65"/>
      <c r="B159" s="65"/>
      <c r="C159" s="65"/>
      <c r="D159" s="65"/>
      <c r="E159" s="65"/>
      <c r="F159" s="65"/>
      <c r="G159" s="65"/>
      <c r="H159" s="65"/>
    </row>
    <row r="160" spans="1:8" x14ac:dyDescent="0.3">
      <c r="A160" s="65"/>
      <c r="B160" s="65"/>
      <c r="C160" s="65"/>
      <c r="D160" s="65"/>
      <c r="E160" s="65"/>
      <c r="F160" s="65"/>
      <c r="G160" s="65"/>
      <c r="H160" s="65"/>
    </row>
    <row r="161" spans="1:8" x14ac:dyDescent="0.3">
      <c r="A161" s="65"/>
      <c r="B161" s="65"/>
      <c r="C161" s="65"/>
      <c r="D161" s="65"/>
      <c r="E161" s="65"/>
      <c r="F161" s="65"/>
      <c r="G161" s="65"/>
      <c r="H161" s="65"/>
    </row>
    <row r="162" spans="1:8" x14ac:dyDescent="0.3">
      <c r="A162" s="65"/>
      <c r="B162" s="65"/>
      <c r="C162" s="65"/>
      <c r="D162" s="65"/>
      <c r="E162" s="65"/>
      <c r="F162" s="65"/>
      <c r="G162" s="65"/>
      <c r="H162" s="65"/>
    </row>
    <row r="163" spans="1:8" x14ac:dyDescent="0.3">
      <c r="A163" s="65"/>
      <c r="B163" s="65"/>
      <c r="C163" s="65"/>
      <c r="D163" s="65"/>
      <c r="E163" s="65"/>
      <c r="F163" s="65"/>
      <c r="G163" s="65"/>
      <c r="H163" s="65"/>
    </row>
    <row r="164" spans="1:8" x14ac:dyDescent="0.3">
      <c r="A164" s="65"/>
      <c r="B164" s="65"/>
      <c r="C164" s="65"/>
      <c r="D164" s="65"/>
      <c r="E164" s="65"/>
      <c r="F164" s="65"/>
      <c r="G164" s="65"/>
      <c r="H164" s="65"/>
    </row>
    <row r="165" spans="1:8" x14ac:dyDescent="0.3">
      <c r="A165" s="65"/>
      <c r="B165" s="65"/>
      <c r="C165" s="65"/>
      <c r="D165" s="65"/>
      <c r="E165" s="65"/>
      <c r="F165" s="65"/>
      <c r="G165" s="65"/>
      <c r="H165" s="65"/>
    </row>
  </sheetData>
  <mergeCells count="27">
    <mergeCell ref="A37:H37"/>
    <mergeCell ref="A21:C21"/>
    <mergeCell ref="D21:E21"/>
    <mergeCell ref="A22:C22"/>
    <mergeCell ref="A23:C25"/>
    <mergeCell ref="D23:E25"/>
    <mergeCell ref="A26:C29"/>
    <mergeCell ref="D26:E28"/>
    <mergeCell ref="A31:H31"/>
    <mergeCell ref="A33:H33"/>
    <mergeCell ref="A34:H34"/>
    <mergeCell ref="A35:H35"/>
    <mergeCell ref="A36:H36"/>
    <mergeCell ref="A17:C20"/>
    <mergeCell ref="D17:E20"/>
    <mergeCell ref="E1:H1"/>
    <mergeCell ref="E4:H4"/>
    <mergeCell ref="A10:H10"/>
    <mergeCell ref="A11:H11"/>
    <mergeCell ref="A14:E14"/>
    <mergeCell ref="B3:D3"/>
    <mergeCell ref="A4:D4"/>
    <mergeCell ref="C6:D6"/>
    <mergeCell ref="B7:D7"/>
    <mergeCell ref="A8:D8"/>
    <mergeCell ref="E3:G3"/>
    <mergeCell ref="F6:G6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2020-02-19T12:12:27Z</dcterms:modified>
</cp:coreProperties>
</file>